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640" windowHeight="11700"/>
  </bookViews>
  <sheets>
    <sheet name="38 MPES" sheetId="22" r:id="rId1"/>
    <sheet name="40M1m MPES" sheetId="23" r:id="rId2"/>
    <sheet name="42Bravo" sheetId="5" r:id="rId3"/>
    <sheet name="44М1m MPES" sheetId="24" r:id="rId4"/>
    <sheet name="44В1c MPES" sheetId="25" r:id="rId5"/>
    <sheet name="44С1c MPES" sheetId="20" r:id="rId6"/>
    <sheet name="44М1c MPES" sheetId="27" r:id="rId7"/>
    <sheet name="46 1m MPES" sheetId="28" r:id="rId8"/>
    <sheet name="50M1m MPES" sheetId="29" r:id="rId9"/>
    <sheet name="44 2c Bravo" sheetId="14" r:id="rId10"/>
    <sheet name="44М2c MPES" sheetId="30" r:id="rId11"/>
    <sheet name="44В2c MPES" sheetId="31" r:id="rId12"/>
    <sheet name="44С2c MPES" sheetId="32" r:id="rId13"/>
    <sheet name="46 2с MPES" sheetId="33" r:id="rId14"/>
    <sheet name="Лист1" sheetId="34" r:id="rId15"/>
  </sheets>
  <definedNames>
    <definedName name="_xlnm.Print_Area" localSheetId="0">'38 MPES'!$A$1:$L$63</definedName>
    <definedName name="_xlnm.Print_Area" localSheetId="1">'40M1m MPES'!$A$1:$L$63</definedName>
    <definedName name="_xlnm.Print_Area" localSheetId="2">'42Bravo'!$A$1:$L$64</definedName>
    <definedName name="_xlnm.Print_Area" localSheetId="9">'44 2c Bravo'!$A$1:$L$62</definedName>
    <definedName name="_xlnm.Print_Area" localSheetId="4">'44В1c MPES'!$A$1:$L$62</definedName>
    <definedName name="_xlnm.Print_Area" localSheetId="11">'44В2c MPES'!$A$1:$L$66</definedName>
    <definedName name="_xlnm.Print_Area" localSheetId="6">'44М1c MPES'!$A$1:$L$62</definedName>
    <definedName name="_xlnm.Print_Area" localSheetId="3">'44М1m MPES'!$A$1:$L$63</definedName>
    <definedName name="_xlnm.Print_Area" localSheetId="10">'44М2c MPES'!$A$1:$M$66</definedName>
    <definedName name="_xlnm.Print_Area" localSheetId="5">'44С1c MPES'!$A$1:$L$63</definedName>
    <definedName name="_xlnm.Print_Area" localSheetId="12">'44С2c MPES'!$A$1:$L$65</definedName>
    <definedName name="_xlnm.Print_Area" localSheetId="7">'46 1m MPES'!$A$1:$L$65</definedName>
    <definedName name="_xlnm.Print_Area" localSheetId="13">'46 2с MPES'!$A$1:$L$66</definedName>
    <definedName name="_xlnm.Print_Area" localSheetId="8">'50M1m MPES'!$A$1:$L$66</definedName>
  </definedNames>
  <calcPr calcId="144525"/>
</workbook>
</file>

<file path=xl/calcChain.xml><?xml version="1.0" encoding="utf-8"?>
<calcChain xmlns="http://schemas.openxmlformats.org/spreadsheetml/2006/main">
  <c r="L8" i="33" l="1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K8" i="33"/>
  <c r="K9" i="33"/>
  <c r="K10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I8" i="33"/>
  <c r="I9" i="33"/>
  <c r="I10" i="33"/>
  <c r="I11" i="33"/>
  <c r="I12" i="33"/>
  <c r="I13" i="33"/>
  <c r="I14" i="33"/>
  <c r="I15" i="33"/>
  <c r="I16" i="33"/>
  <c r="I17" i="33"/>
  <c r="I18" i="33"/>
  <c r="I19" i="33"/>
  <c r="I20" i="33"/>
  <c r="I21" i="33"/>
  <c r="I22" i="33"/>
  <c r="I23" i="33"/>
  <c r="I24" i="33"/>
  <c r="I25" i="33"/>
  <c r="I26" i="33"/>
  <c r="I27" i="33"/>
  <c r="I28" i="33"/>
  <c r="I29" i="33"/>
  <c r="I30" i="33"/>
  <c r="I31" i="33"/>
  <c r="I32" i="33"/>
  <c r="I33" i="33"/>
  <c r="I34" i="33"/>
  <c r="I35" i="33"/>
  <c r="I36" i="33"/>
  <c r="L7" i="33"/>
  <c r="K7" i="33"/>
  <c r="J7" i="33"/>
  <c r="I7" i="33"/>
  <c r="L8" i="32"/>
  <c r="L9" i="32"/>
  <c r="L10" i="32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J24" i="32"/>
  <c r="J25" i="32"/>
  <c r="J26" i="32"/>
  <c r="J27" i="32"/>
  <c r="J28" i="32"/>
  <c r="J29" i="32"/>
  <c r="J30" i="32"/>
  <c r="J31" i="32"/>
  <c r="J32" i="32"/>
  <c r="J33" i="32"/>
  <c r="J34" i="32"/>
  <c r="J35" i="32"/>
  <c r="J36" i="32"/>
  <c r="I8" i="32"/>
  <c r="I9" i="32"/>
  <c r="I10" i="32"/>
  <c r="I11" i="32"/>
  <c r="I12" i="32"/>
  <c r="I13" i="32"/>
  <c r="I14" i="32"/>
  <c r="I15" i="32"/>
  <c r="I16" i="32"/>
  <c r="I17" i="32"/>
  <c r="I18" i="32"/>
  <c r="I19" i="32"/>
  <c r="I20" i="32"/>
  <c r="I21" i="32"/>
  <c r="I22" i="32"/>
  <c r="I23" i="32"/>
  <c r="I24" i="32"/>
  <c r="I25" i="32"/>
  <c r="I26" i="32"/>
  <c r="I27" i="32"/>
  <c r="I28" i="32"/>
  <c r="I29" i="32"/>
  <c r="I30" i="32"/>
  <c r="I31" i="32"/>
  <c r="I32" i="32"/>
  <c r="I33" i="32"/>
  <c r="I34" i="32"/>
  <c r="I35" i="32"/>
  <c r="I36" i="32"/>
  <c r="L7" i="32"/>
  <c r="K7" i="32"/>
  <c r="J7" i="32"/>
  <c r="I7" i="32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K8" i="31"/>
  <c r="K9" i="31"/>
  <c r="K10" i="31"/>
  <c r="K11" i="31"/>
  <c r="K12" i="31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I8" i="31"/>
  <c r="I9" i="31"/>
  <c r="I10" i="3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L7" i="31"/>
  <c r="K7" i="31"/>
  <c r="J7" i="31"/>
  <c r="I7" i="31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J8" i="30"/>
  <c r="J9" i="30"/>
  <c r="J10" i="30"/>
  <c r="J11" i="30"/>
  <c r="J12" i="30"/>
  <c r="J13" i="30"/>
  <c r="J14" i="30"/>
  <c r="J15" i="30"/>
  <c r="J16" i="30"/>
  <c r="J17" i="30"/>
  <c r="J18" i="30"/>
  <c r="J19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M7" i="30"/>
  <c r="L7" i="30"/>
  <c r="K7" i="30"/>
  <c r="J7" i="30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L7" i="14"/>
  <c r="K7" i="14"/>
  <c r="J7" i="14"/>
  <c r="I7" i="14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L32" i="29"/>
  <c r="L33" i="29"/>
  <c r="L34" i="29"/>
  <c r="L35" i="29"/>
  <c r="L36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I8" i="29"/>
  <c r="I9" i="29"/>
  <c r="I10" i="29"/>
  <c r="I11" i="29"/>
  <c r="I12" i="29"/>
  <c r="I13" i="29"/>
  <c r="I14" i="29"/>
  <c r="I15" i="29"/>
  <c r="I16" i="29"/>
  <c r="I17" i="29"/>
  <c r="I18" i="29"/>
  <c r="I19" i="29"/>
  <c r="I20" i="29"/>
  <c r="I21" i="29"/>
  <c r="I22" i="29"/>
  <c r="I23" i="29"/>
  <c r="I24" i="29"/>
  <c r="I25" i="29"/>
  <c r="I26" i="29"/>
  <c r="I27" i="29"/>
  <c r="I28" i="29"/>
  <c r="I29" i="29"/>
  <c r="I30" i="29"/>
  <c r="I31" i="29"/>
  <c r="I32" i="29"/>
  <c r="I33" i="29"/>
  <c r="I34" i="29"/>
  <c r="I35" i="29"/>
  <c r="I36" i="29"/>
  <c r="L7" i="29"/>
  <c r="K7" i="29"/>
  <c r="J7" i="29"/>
  <c r="I7" i="29"/>
  <c r="L8" i="28"/>
  <c r="L9" i="28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L7" i="28"/>
  <c r="K7" i="28"/>
  <c r="J7" i="28"/>
  <c r="I7" i="28"/>
  <c r="L8" i="27"/>
  <c r="L9" i="27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J8" i="27"/>
  <c r="J9" i="27"/>
  <c r="J10" i="27"/>
  <c r="J11" i="27"/>
  <c r="J12" i="27"/>
  <c r="J13" i="27"/>
  <c r="J14" i="27"/>
  <c r="J15" i="27"/>
  <c r="J16" i="27"/>
  <c r="J17" i="27"/>
  <c r="J18" i="27"/>
  <c r="J19" i="27"/>
  <c r="J20" i="27"/>
  <c r="J21" i="27"/>
  <c r="J22" i="27"/>
  <c r="J23" i="27"/>
  <c r="J24" i="27"/>
  <c r="J25" i="27"/>
  <c r="J26" i="27"/>
  <c r="J27" i="27"/>
  <c r="J28" i="27"/>
  <c r="J29" i="27"/>
  <c r="J30" i="27"/>
  <c r="J31" i="27"/>
  <c r="J32" i="27"/>
  <c r="J33" i="27"/>
  <c r="J34" i="27"/>
  <c r="J35" i="27"/>
  <c r="J36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I28" i="27"/>
  <c r="I29" i="27"/>
  <c r="I30" i="27"/>
  <c r="I31" i="27"/>
  <c r="I32" i="27"/>
  <c r="I33" i="27"/>
  <c r="I34" i="27"/>
  <c r="I35" i="27"/>
  <c r="I36" i="27"/>
  <c r="L7" i="27"/>
  <c r="K7" i="27"/>
  <c r="J7" i="27"/>
  <c r="I7" i="27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L7" i="20"/>
  <c r="K7" i="20"/>
  <c r="J7" i="20"/>
  <c r="I7" i="20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J36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L7" i="25"/>
  <c r="K7" i="25"/>
  <c r="J7" i="25"/>
  <c r="I7" i="25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K8" i="24"/>
  <c r="K9" i="24"/>
  <c r="K10" i="24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J8" i="24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I8" i="24"/>
  <c r="I9" i="24"/>
  <c r="I10" i="24"/>
  <c r="I11" i="24"/>
  <c r="I12" i="24"/>
  <c r="I13" i="24"/>
  <c r="I14" i="24"/>
  <c r="I15" i="24"/>
  <c r="I16" i="24"/>
  <c r="I17" i="24"/>
  <c r="I18" i="24"/>
  <c r="I19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L7" i="24"/>
  <c r="K7" i="24"/>
  <c r="J7" i="24"/>
  <c r="I7" i="24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L7" i="5"/>
  <c r="K7" i="5"/>
  <c r="J7" i="5"/>
  <c r="I7" i="5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K8" i="23"/>
  <c r="K9" i="23"/>
  <c r="K10" i="23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L7" i="23"/>
  <c r="K7" i="23"/>
  <c r="J7" i="23"/>
  <c r="I7" i="23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K27" i="22"/>
  <c r="K28" i="22"/>
  <c r="K29" i="22"/>
  <c r="K30" i="22"/>
  <c r="K31" i="22"/>
  <c r="K32" i="22"/>
  <c r="K33" i="22"/>
  <c r="K34" i="22"/>
  <c r="K35" i="22"/>
  <c r="K36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35" i="22"/>
  <c r="J36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I32" i="22"/>
  <c r="I33" i="22"/>
  <c r="I34" i="22"/>
  <c r="I35" i="22"/>
  <c r="I36" i="22"/>
  <c r="L7" i="22"/>
  <c r="K7" i="22"/>
  <c r="J7" i="22"/>
  <c r="I7" i="22"/>
</calcChain>
</file>

<file path=xl/sharedStrings.xml><?xml version="1.0" encoding="utf-8"?>
<sst xmlns="http://schemas.openxmlformats.org/spreadsheetml/2006/main" count="674" uniqueCount="90">
  <si>
    <t>PRICE LIST</t>
  </si>
  <si>
    <t xml:space="preserve">Эргономичные офисные кресла  МЕТТА  </t>
  </si>
  <si>
    <t>Наименование модели</t>
  </si>
  <si>
    <t xml:space="preserve">Верхняя часть кресла                                                   </t>
  </si>
  <si>
    <t>Подлокотники (подл.)</t>
  </si>
  <si>
    <t xml:space="preserve">Нижняя часть                              кресла (осн.)                                                                                                                                                         </t>
  </si>
  <si>
    <t>Цена, руб.</t>
  </si>
  <si>
    <t>Описание</t>
  </si>
  <si>
    <t>Доступные к выбору подлокотники (подл.):</t>
  </si>
  <si>
    <t xml:space="preserve">                           </t>
  </si>
  <si>
    <t>Виды подлокотников:</t>
  </si>
  <si>
    <t>Доступные к выбору основания (осн):</t>
  </si>
  <si>
    <t>Описание материала</t>
  </si>
  <si>
    <t>Габаритные размеры</t>
  </si>
  <si>
    <t>ПОДГОЛОВНИК</t>
  </si>
  <si>
    <t xml:space="preserve">СПИНКА                                                                                                                                                                                                                                                         </t>
  </si>
  <si>
    <t>СИДЕНЬЕ</t>
  </si>
  <si>
    <t xml:space="preserve">СПИНКА:         </t>
  </si>
  <si>
    <t>СИДЕНЬЕ:</t>
  </si>
  <si>
    <r>
      <t>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</t>
    </r>
    <r>
      <rPr>
        <sz val="8"/>
        <color theme="1"/>
        <rFont val="Times New Roman"/>
        <family val="1"/>
        <charset val="204"/>
      </rPr>
      <t xml:space="preserve">ысокая разомкнутая с мягким подголовником, черное полимерное покрытие каркаса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велюра Bravo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велюр Bravo с прошивкой Lux Simple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велюр Bravo                            </t>
    </r>
  </si>
  <si>
    <t>велюр Bravo</t>
  </si>
  <si>
    <r>
      <t xml:space="preserve">СПИНКА СО СЪЕМНЫМ 3D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Разомкнутая укороченная хромированная со съемным 3D подголовником, ширина 510 мм                                                                                                                                                                                                  Регулируемый поясничный подпор: стальной хромированный с ремнем из велюра Bravo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велюр Bravo с прошивкой Lux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велюр Bravo                            </t>
    </r>
  </si>
  <si>
    <t>ПОДГОЛОВНИК:</t>
  </si>
  <si>
    <t xml:space="preserve">  </t>
  </si>
  <si>
    <t xml:space="preserve"> </t>
  </si>
  <si>
    <t>МЕТТА  L 2c  44/</t>
  </si>
  <si>
    <t>МЕТТА L 1m 38K2/</t>
  </si>
  <si>
    <t>МЕТТА L 1m 40 M/</t>
  </si>
  <si>
    <t>Эргономичное кресло МЕТТА L 1m 42 Bravo/подл.____/осн._____/цвет*</t>
  </si>
  <si>
    <t>МЕТТА L 1m 42 Bravo/</t>
  </si>
  <si>
    <t>МЕТТА L 1m 44 М</t>
  </si>
  <si>
    <t>МЕТТА L 1c 44 В</t>
  </si>
  <si>
    <t>МЕТТА L 1с 44 С</t>
  </si>
  <si>
    <t>МЕТТА L 1c 44 М</t>
  </si>
  <si>
    <t xml:space="preserve">МЕТТА L 1m 46 </t>
  </si>
  <si>
    <t>МЕТТА L 1m 50 M</t>
  </si>
  <si>
    <t>Эргономичное кресло МЕТТА  L 2c  44/подл.____/осн._____/цвет*</t>
  </si>
  <si>
    <t>МЕТТА L 2с 44 М</t>
  </si>
  <si>
    <t>МЕТТА L 2c 44 В</t>
  </si>
  <si>
    <t>МЕТТА L 2с 44 С</t>
  </si>
  <si>
    <t xml:space="preserve">МЕТТА L  2c 46 </t>
  </si>
  <si>
    <r>
      <t>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</t>
    </r>
    <r>
      <rPr>
        <sz val="8"/>
        <color theme="1"/>
        <rFont val="Times New Roman"/>
        <family val="1"/>
        <charset val="204"/>
      </rPr>
      <t xml:space="preserve">ысокая разомкнутая хромированная с мягким подголовником,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экокожи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износостойкий материал MPES с прошивкой Lux С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износостойкий материал MPES с прошивкой С                           </t>
    </r>
  </si>
  <si>
    <t>Подлокотники
 (подл.)</t>
  </si>
  <si>
    <t>038</t>
  </si>
  <si>
    <t>001</t>
  </si>
  <si>
    <t>002</t>
  </si>
  <si>
    <t>003</t>
  </si>
  <si>
    <t>004</t>
  </si>
  <si>
    <t>039</t>
  </si>
  <si>
    <t>040</t>
  </si>
  <si>
    <t>041</t>
  </si>
  <si>
    <t>052</t>
  </si>
  <si>
    <t>053</t>
  </si>
  <si>
    <t>материал MPES</t>
  </si>
  <si>
    <t>износостойкий  материал MPES</t>
  </si>
  <si>
    <t>износостойкий материал MPES</t>
  </si>
  <si>
    <r>
      <t>ПОДГОЛОВНИК:</t>
    </r>
    <r>
      <rPr>
        <sz val="8"/>
        <color theme="1"/>
        <rFont val="Times New Roman"/>
        <family val="1"/>
        <charset val="204"/>
      </rPr>
      <t>                                                                                                                                                                                                                                                                                                                                                                                                                                                                                                                                                                                         Мягкий комфортный из износостойкого материала MPES, комплектуется дополнительной подушкой, увеличивающей объем подголовника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</t>
    </r>
    <r>
      <rPr>
        <sz val="8"/>
        <color theme="1"/>
        <rFont val="Times New Roman"/>
        <family val="1"/>
        <charset val="204"/>
      </rPr>
      <t xml:space="preserve">ысокая с мягким подголовником, черное полимерное покрытие каркаса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износостойкий материал MPES с прошивкой К2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износостойкий материал MPES                                </t>
    </r>
  </si>
  <si>
    <r>
      <t>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</t>
    </r>
    <r>
      <rPr>
        <sz val="8"/>
        <color theme="1"/>
        <rFont val="Times New Roman"/>
        <family val="1"/>
        <charset val="204"/>
      </rPr>
      <t xml:space="preserve">ысокая разомкнутая с мягким подголовником, черное полимерное покрытие каркаса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износостойкий  материал MPES с прошивкой Lux 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износостойкий материал MPES с прошивкой М                           </t>
    </r>
  </si>
  <si>
    <r>
      <t>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</t>
    </r>
    <r>
      <rPr>
        <sz val="8"/>
        <color theme="1"/>
        <rFont val="Times New Roman"/>
        <family val="1"/>
        <charset val="204"/>
      </rPr>
      <t xml:space="preserve">ысокая разомкнутая хромированная с мягким подголовником,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износостойкий материал MPES с прошивкой Lux 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износостойкий материал MPES с прошивкой В                           </t>
    </r>
  </si>
  <si>
    <r>
      <t xml:space="preserve">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Высокая разомкнутая хромированная с мягким подголовником,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износостойкий  материал MPES с прошивкой Lux 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износостойкий материал MPES с прошивкой М                           </t>
    </r>
  </si>
  <si>
    <r>
      <t xml:space="preserve">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Высокая разомкнутая с мягким подголовником, черное полимерное покрытие каркаса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износостойкий материал MPES с прошивкой Lux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износостойкий материал MPES с прошивкой Lux                           </t>
    </r>
  </si>
  <si>
    <r>
      <t xml:space="preserve">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Высокая разомкнутая с мягким подголовником, черное полимерное покрытие каркаса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износостойкий материал MPES с прошивкой PFM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износостойкий материал MPES с прошивкой PM                           </t>
    </r>
  </si>
  <si>
    <r>
      <t xml:space="preserve">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Разомкнутая укороченная хромированная со съемным 3D подголовником,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износостойкий  материал MPES с прошивкой Lux 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износостойкий материал MPES с прошивкой М                           </t>
    </r>
  </si>
  <si>
    <r>
      <t xml:space="preserve">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Разомкнутая укороченная хромированная со съемным 3D подголовником,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износостойкий материал MPES с прошивкой Lux 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износостойкий материал MPES с прошивкой В                           </t>
    </r>
  </si>
  <si>
    <r>
      <t xml:space="preserve">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Разомкнутая укороченная хромированная со съемным 3D подголовником,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износостойкий материал MPES с прошивкой Lux С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износостойкий материал MPES с прошивкой С                           </t>
    </r>
  </si>
  <si>
    <r>
      <t xml:space="preserve">СПИНКА С МЯГКИМ ПОДГОЛОВНИКОМ: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Разомкнутая укороченная хромированная со съемным 3D подголовником,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Регулируемый поясничный подпор: стальной хромированный с ремнем из экокожи MPRU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спинки: износостойкий материал MPES с прошивкой Lux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Мягкое обьемное на столярном каркасе с хромированным молдингом, ширина 510 мм                                                                                                                                                                                                                                                                                                                                                                                                        Вид обивки сиденья: износостойкий материал MPES с прошивкой Lux                           </t>
    </r>
  </si>
  <si>
    <r>
      <t xml:space="preserve">* </t>
    </r>
    <r>
      <rPr>
        <b/>
        <sz val="8"/>
        <color theme="1"/>
        <rFont val="Times New Roman"/>
        <family val="1"/>
        <charset val="204"/>
      </rPr>
      <t>Базовые цвета</t>
    </r>
    <r>
      <rPr>
        <sz val="8"/>
        <color theme="1"/>
        <rFont val="Times New Roman"/>
        <family val="1"/>
        <charset val="204"/>
      </rPr>
      <t>: варианты  цветов обив.материалов спинки представлены выше (в учетных документах указывается только цвет спинки). Цвет обивочного материала подголовника соответствует цвету обивочного материала накладок подлокотников. 
Базовые цвета материалов обивки спинки/накладок подлокотников/сиденья (в учетных документах указывается цвет спинки): черный/черный/черный, молочный/молочный/молочный,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</t>
    </r>
  </si>
  <si>
    <t>Цвет обивочного материала подголовника соответствует цвету обивочного материала накладок подлокотников.Базовые цвета материалов обивки спинки/накладок подлокотников/сиденья (в учетных документах указывается цвет спинки): черный/черный/черный, молочный/молочный/молочный, белый/белый/белый,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</t>
  </si>
  <si>
    <t>Базовые цвета материалов обивки спинки/накладок подлокотников/сиденья (в учетных документах указывается цвет спинки): черный/черный/черный, молочный/молочный/молочный, белый/белый/белый,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</t>
  </si>
  <si>
    <t>Базовые цвета материалов обивки спинки/накладок подлокотников/сиденья: черный/черный/черный
молочный/молочный/молочный, белый/белый/белый, светло-бежевый/светло-бежевый/светло-бежевый, темно-бежевый/темно-бежевый/темно-бежевый, светло-коричневый/светло-коричневый/светло-коричневый, темно-коричневый/темно-коричневый/темно-коричневый, серый/серый/серый</t>
  </si>
  <si>
    <t>Эргономичное кресло МЕТТА L 1m 38K2(MPES)/подл.____/осн._____/цвет*</t>
  </si>
  <si>
    <t>Эргономичное кресло МЕТТА L 1m 40 M(MPES)/подл.____/осн._____/цвет*</t>
  </si>
  <si>
    <t>Базовые цвета материалов обивки спинки/накладок подлокотников/сиденья (в учетных документах указывается цвет спинки): бежевый/бежевый, светло-серый/светло-серый, темно-серый/темно-серый</t>
  </si>
  <si>
    <t>Эргономичное кресло МЕТТА L 1m 44 М(MPES)/подл.____/осн._____/цвет*</t>
  </si>
  <si>
    <t>Эргономичное кресло МЕТТА L 1c 44 В(MPES)/подл.____/осн._____/цвет*</t>
  </si>
  <si>
    <t>Эргономичное кресло МЕТТА L 1c 44 М(MPES)/подл.____/осн._____/цвет*</t>
  </si>
  <si>
    <t>Эргономичное кресло МЕТТА L 1m 46(MPES) /подл.____/осн._____/цвет*</t>
  </si>
  <si>
    <t>Эргономичное кресло МЕТТА L 1m 50 M(MPES) /подл.____/осн._____/цвет*</t>
  </si>
  <si>
    <t>Базовые цвета материалов обивки спинки/накладок подлокотников/сиденья: бежевый/бежевый/бежевый, светло-серый/светло-серый/светло-серый, темно-серый/темно-серый/темно-серый</t>
  </si>
  <si>
    <t>Эргономичное кресло МЕТТА L 2с 44 М(MPES)/подл.____/осн._____/цвет*</t>
  </si>
  <si>
    <t>Эргономичное кресло МЕТТА L 2c 44 В(MPES)/подл.____/осн._____/цвет*</t>
  </si>
  <si>
    <t>Эргономичное кресло МЕТТА L 2с 44 С(MPES)/подл.____/осн._____/цвет*</t>
  </si>
  <si>
    <t>Эргономичное кресло МЕТТА L  2c  46(MPES) /подл.____/осн._____/цвет*</t>
  </si>
  <si>
    <t>Эргономичное кресло МЕТТА L 1с 44 С (MPES) /подл.____/осн._____/цвет*</t>
  </si>
  <si>
    <r>
      <t>ПОДГОЛОВНИК:</t>
    </r>
    <r>
      <rPr>
        <sz val="8"/>
        <color theme="1"/>
        <rFont val="Times New Roman"/>
        <family val="1"/>
        <charset val="204"/>
      </rPr>
      <t>  
Мягкий комфортный из износостойкого материала MPES, комплектуется дополнительной подушкой, увеличивающей объем подголовника</t>
    </r>
    <r>
      <rPr>
        <b/>
        <sz val="8"/>
        <color theme="1"/>
        <rFont val="Times New Roman"/>
        <family val="1"/>
        <charset val="204"/>
      </rPr>
      <t xml:space="preserve"> 
СПИНКА С МЯГКИМ ПОДГОЛОВНИКОМ:             
В</t>
    </r>
    <r>
      <rPr>
        <sz val="8"/>
        <color theme="1"/>
        <rFont val="Times New Roman"/>
        <family val="1"/>
        <charset val="204"/>
      </rPr>
      <t xml:space="preserve">ысокая с мягким подголовником, черное полимерное покрытие каркаса с хромированным молдингом, ширина 510 мм 
Регулируемый поясничный подпор: стальной хромированный с ремнем из экокожи  MPRU   
Вид обивки спинки: износостойкий материал MPES с прошивкой М      
</t>
    </r>
    <r>
      <rPr>
        <b/>
        <sz val="8"/>
        <color theme="1"/>
        <rFont val="Times New Roman"/>
        <family val="1"/>
        <charset val="204"/>
      </rPr>
      <t>СИДЕНЬЕ:</t>
    </r>
    <r>
      <rPr>
        <sz val="8"/>
        <color theme="1"/>
        <rFont val="Times New Roman"/>
        <family val="1"/>
        <charset val="204"/>
      </rPr>
      <t xml:space="preserve">         
Мягкое обьемное на столярном каркасе с хромированным молдингом, ширина 510 мм    
Вид обивки сиденья: износостойкий материал MPES с прошивкой М                              </t>
    </r>
  </si>
  <si>
    <t>Цена</t>
  </si>
  <si>
    <t>3 %</t>
  </si>
  <si>
    <t>6 %</t>
  </si>
  <si>
    <t>8 %</t>
  </si>
  <si>
    <t>10 %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</si>
</sst>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scheme val="minor"/>
    </font>
    <font>
      <sz val="10"/>
      <color indexed="64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indexed="64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8"/>
      <name val="Arial"/>
      <family val="2"/>
    </font>
    <font>
      <b/>
      <sz val="10"/>
      <name val="Arial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theme="0" tint="-0.14999847407452621"/>
      </right>
      <top/>
      <bottom/>
      <diagonal/>
    </border>
    <border>
      <left style="hair">
        <color theme="0" tint="-0.14999847407452621"/>
      </left>
      <right/>
      <top/>
      <bottom/>
      <diagonal/>
    </border>
    <border>
      <left/>
      <right/>
      <top/>
      <bottom style="hair">
        <color theme="0" tint="-0.14999847407452621"/>
      </bottom>
      <diagonal/>
    </border>
    <border>
      <left/>
      <right style="hair">
        <color theme="0" tint="-0.14999847407452621"/>
      </right>
      <top style="hair">
        <color theme="0" tint="-0.14999847407452621"/>
      </top>
      <bottom style="hair">
        <color theme="0" tint="-0.14999847407452621"/>
      </bottom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 style="hair">
        <color theme="0" tint="-0.14999847407452621"/>
      </bottom>
      <diagonal/>
    </border>
    <border>
      <left style="hair">
        <color theme="0" tint="-0.14999847407452621"/>
      </left>
      <right/>
      <top style="hair">
        <color theme="0" tint="-0.14999847407452621"/>
      </top>
      <bottom style="hair">
        <color theme="0" tint="-0.14999847407452621"/>
      </bottom>
      <diagonal/>
    </border>
    <border>
      <left/>
      <right/>
      <top style="hair">
        <color theme="0" tint="-0.14999847407452621"/>
      </top>
      <bottom style="hair">
        <color theme="0" tint="-0.14999847407452621"/>
      </bottom>
      <diagonal/>
    </border>
    <border>
      <left/>
      <right/>
      <top style="hair">
        <color theme="0" tint="-0.1499984740745262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6">
    <xf numFmtId="0" fontId="0" fillId="0" borderId="0"/>
    <xf numFmtId="0" fontId="1" fillId="0" borderId="0" applyNumberFormat="0" applyBorder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12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3" fillId="2" borderId="0" xfId="0" applyFont="1" applyFill="1" applyAlignment="1">
      <alignment vertical="center"/>
    </xf>
    <xf numFmtId="0" fontId="2" fillId="2" borderId="0" xfId="0" applyFont="1" applyFill="1"/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4" borderId="16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8" fillId="2" borderId="0" xfId="0" applyFont="1" applyFill="1" applyAlignment="1">
      <alignment vertical="center"/>
    </xf>
    <xf numFmtId="0" fontId="4" fillId="0" borderId="22" xfId="0" applyFont="1" applyBorder="1" applyAlignment="1">
      <alignment horizontal="left"/>
    </xf>
    <xf numFmtId="0" fontId="2" fillId="0" borderId="22" xfId="0" applyFont="1" applyBorder="1" applyAlignment="1">
      <alignment horizontal="center"/>
    </xf>
    <xf numFmtId="0" fontId="2" fillId="2" borderId="24" xfId="0" applyFont="1" applyFill="1" applyBorder="1"/>
    <xf numFmtId="0" fontId="8" fillId="2" borderId="0" xfId="0" applyFont="1" applyFill="1" applyAlignment="1">
      <alignment horizontal="left" vertical="center"/>
    </xf>
    <xf numFmtId="0" fontId="2" fillId="0" borderId="0" xfId="0" applyFont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6" fillId="0" borderId="0" xfId="0" applyFont="1"/>
    <xf numFmtId="0" fontId="1" fillId="0" borderId="0" xfId="1" applyFont="1"/>
    <xf numFmtId="0" fontId="10" fillId="0" borderId="0" xfId="1" applyFont="1"/>
    <xf numFmtId="0" fontId="11" fillId="0" borderId="0" xfId="0" applyFont="1"/>
    <xf numFmtId="0" fontId="2" fillId="0" borderId="0" xfId="0" applyFont="1" applyBorder="1" applyAlignment="1">
      <alignment horizontal="right"/>
    </xf>
    <xf numFmtId="0" fontId="2" fillId="0" borderId="29" xfId="0" applyFont="1" applyBorder="1" applyAlignment="1">
      <alignment horizontal="right"/>
    </xf>
    <xf numFmtId="0" fontId="8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/>
    </xf>
    <xf numFmtId="0" fontId="7" fillId="0" borderId="31" xfId="0" applyFont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3" fontId="12" fillId="0" borderId="38" xfId="0" applyNumberFormat="1" applyFont="1" applyBorder="1" applyAlignment="1">
      <alignment horizontal="center" vertical="center"/>
    </xf>
    <xf numFmtId="3" fontId="12" fillId="0" borderId="32" xfId="0" applyNumberFormat="1" applyFont="1" applyBorder="1" applyAlignment="1">
      <alignment horizontal="center" vertical="center"/>
    </xf>
    <xf numFmtId="3" fontId="12" fillId="0" borderId="33" xfId="0" applyNumberFormat="1" applyFont="1" applyBorder="1" applyAlignment="1">
      <alignment horizontal="center" vertical="center"/>
    </xf>
    <xf numFmtId="3" fontId="12" fillId="0" borderId="34" xfId="0" applyNumberFormat="1" applyFont="1" applyBorder="1" applyAlignment="1">
      <alignment horizontal="center" vertical="center"/>
    </xf>
    <xf numFmtId="3" fontId="12" fillId="0" borderId="35" xfId="0" applyNumberFormat="1" applyFont="1" applyBorder="1" applyAlignment="1">
      <alignment horizontal="center" vertical="center"/>
    </xf>
    <xf numFmtId="3" fontId="12" fillId="0" borderId="36" xfId="0" applyNumberFormat="1" applyFont="1" applyBorder="1" applyAlignment="1">
      <alignment horizontal="center" vertical="center"/>
    </xf>
    <xf numFmtId="3" fontId="12" fillId="0" borderId="37" xfId="0" applyNumberFormat="1" applyFont="1" applyBorder="1" applyAlignment="1">
      <alignment horizontal="center" vertical="center"/>
    </xf>
    <xf numFmtId="3" fontId="12" fillId="0" borderId="39" xfId="0" applyNumberFormat="1" applyFont="1" applyBorder="1" applyAlignment="1">
      <alignment horizontal="center" vertical="center"/>
    </xf>
    <xf numFmtId="3" fontId="12" fillId="0" borderId="40" xfId="0" applyNumberFormat="1" applyFont="1" applyBorder="1" applyAlignment="1">
      <alignment horizontal="center" vertical="center"/>
    </xf>
    <xf numFmtId="3" fontId="12" fillId="0" borderId="41" xfId="0" applyNumberFormat="1" applyFont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9" fontId="2" fillId="0" borderId="25" xfId="0" applyNumberFormat="1" applyFont="1" applyBorder="1" applyAlignment="1">
      <alignment horizontal="right"/>
    </xf>
    <xf numFmtId="49" fontId="2" fillId="0" borderId="25" xfId="0" applyNumberFormat="1" applyFont="1" applyBorder="1" applyAlignment="1">
      <alignment horizontal="right"/>
    </xf>
    <xf numFmtId="0" fontId="8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 vertical="top" wrapText="1"/>
    </xf>
    <xf numFmtId="49" fontId="2" fillId="0" borderId="25" xfId="0" applyNumberFormat="1" applyFont="1" applyBorder="1" applyAlignment="1">
      <alignment horizontal="right"/>
    </xf>
    <xf numFmtId="0" fontId="8" fillId="2" borderId="0" xfId="0" applyFont="1" applyFill="1" applyAlignment="1">
      <alignment horizontal="left" vertical="center"/>
    </xf>
    <xf numFmtId="49" fontId="2" fillId="0" borderId="25" xfId="0" applyNumberFormat="1" applyFont="1" applyBorder="1" applyAlignment="1">
      <alignment horizontal="right"/>
    </xf>
    <xf numFmtId="0" fontId="8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/>
    </xf>
    <xf numFmtId="1" fontId="12" fillId="0" borderId="42" xfId="0" applyNumberFormat="1" applyFont="1" applyBorder="1" applyAlignment="1">
      <alignment horizontal="center" vertical="center"/>
    </xf>
    <xf numFmtId="0" fontId="6" fillId="3" borderId="42" xfId="0" applyFont="1" applyFill="1" applyBorder="1" applyAlignment="1">
      <alignment horizontal="center" vertical="center" wrapText="1"/>
    </xf>
    <xf numFmtId="0" fontId="14" fillId="5" borderId="43" xfId="2" applyNumberFormat="1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2" fillId="6" borderId="0" xfId="0" applyFont="1" applyFill="1"/>
    <xf numFmtId="0" fontId="5" fillId="6" borderId="0" xfId="0" applyFont="1" applyFill="1"/>
    <xf numFmtId="0" fontId="14" fillId="5" borderId="43" xfId="3" applyNumberFormat="1" applyFont="1" applyFill="1" applyBorder="1" applyAlignment="1">
      <alignment horizontal="center" vertical="center" wrapText="1"/>
    </xf>
    <xf numFmtId="0" fontId="14" fillId="5" borderId="43" xfId="4" applyNumberFormat="1" applyFont="1" applyFill="1" applyBorder="1" applyAlignment="1">
      <alignment horizontal="center" vertical="center" wrapText="1"/>
    </xf>
    <xf numFmtId="0" fontId="14" fillId="5" borderId="43" xfId="5" applyNumberFormat="1" applyFont="1" applyFill="1" applyBorder="1" applyAlignment="1">
      <alignment horizontal="center" vertical="center" wrapText="1"/>
    </xf>
    <xf numFmtId="0" fontId="14" fillId="5" borderId="43" xfId="6" applyNumberFormat="1" applyFont="1" applyFill="1" applyBorder="1" applyAlignment="1">
      <alignment horizontal="center" vertical="center" wrapText="1"/>
    </xf>
    <xf numFmtId="0" fontId="14" fillId="5" borderId="43" xfId="7" applyNumberFormat="1" applyFont="1" applyFill="1" applyBorder="1" applyAlignment="1">
      <alignment horizontal="center" vertical="center" wrapText="1"/>
    </xf>
    <xf numFmtId="0" fontId="3" fillId="6" borderId="0" xfId="0" applyFont="1" applyFill="1" applyAlignment="1">
      <alignment vertical="center"/>
    </xf>
    <xf numFmtId="0" fontId="14" fillId="5" borderId="43" xfId="8" applyNumberFormat="1" applyFont="1" applyFill="1" applyBorder="1" applyAlignment="1">
      <alignment horizontal="center" vertical="center" wrapText="1"/>
    </xf>
    <xf numFmtId="0" fontId="15" fillId="6" borderId="0" xfId="0" applyFont="1" applyFill="1" applyAlignment="1">
      <alignment vertical="center"/>
    </xf>
    <xf numFmtId="0" fontId="16" fillId="6" borderId="0" xfId="0" applyFont="1" applyFill="1"/>
    <xf numFmtId="0" fontId="17" fillId="6" borderId="0" xfId="0" applyFont="1" applyFill="1" applyAlignment="1">
      <alignment vertical="center"/>
    </xf>
    <xf numFmtId="0" fontId="18" fillId="6" borderId="0" xfId="0" applyFont="1" applyFill="1"/>
    <xf numFmtId="0" fontId="19" fillId="5" borderId="43" xfId="9" applyNumberFormat="1" applyFont="1" applyFill="1" applyBorder="1" applyAlignment="1">
      <alignment horizontal="center" vertical="center" wrapText="1"/>
    </xf>
    <xf numFmtId="0" fontId="19" fillId="5" borderId="43" xfId="10" applyNumberFormat="1" applyFont="1" applyFill="1" applyBorder="1" applyAlignment="1">
      <alignment horizontal="center" vertical="center" wrapText="1"/>
    </xf>
    <xf numFmtId="0" fontId="19" fillId="5" borderId="43" xfId="11" applyNumberFormat="1" applyFont="1" applyFill="1" applyBorder="1" applyAlignment="1">
      <alignment horizontal="center" vertical="center" wrapText="1"/>
    </xf>
    <xf numFmtId="0" fontId="19" fillId="5" borderId="43" xfId="12" applyNumberFormat="1" applyFont="1" applyFill="1" applyBorder="1" applyAlignment="1">
      <alignment horizontal="center" vertical="center" wrapText="1"/>
    </xf>
    <xf numFmtId="0" fontId="19" fillId="5" borderId="43" xfId="13" applyNumberFormat="1" applyFont="1" applyFill="1" applyBorder="1" applyAlignment="1">
      <alignment horizontal="center" vertical="center" wrapText="1"/>
    </xf>
    <xf numFmtId="0" fontId="19" fillId="5" borderId="43" xfId="14" applyNumberFormat="1" applyFont="1" applyFill="1" applyBorder="1" applyAlignment="1">
      <alignment horizontal="center" vertical="center" wrapText="1"/>
    </xf>
    <xf numFmtId="0" fontId="19" fillId="5" borderId="43" xfId="1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9" fontId="7" fillId="0" borderId="44" xfId="0" applyNumberFormat="1" applyFont="1" applyBorder="1" applyAlignment="1">
      <alignment horizontal="center" vertical="center" wrapText="1"/>
    </xf>
    <xf numFmtId="49" fontId="7" fillId="0" borderId="45" xfId="0" applyNumberFormat="1" applyFont="1" applyBorder="1" applyAlignment="1">
      <alignment horizontal="center" vertical="center" wrapText="1"/>
    </xf>
    <xf numFmtId="49" fontId="7" fillId="0" borderId="46" xfId="0" applyNumberFormat="1" applyFont="1" applyBorder="1" applyAlignment="1">
      <alignment horizontal="center" vertical="center" wrapText="1"/>
    </xf>
    <xf numFmtId="49" fontId="2" fillId="0" borderId="27" xfId="0" applyNumberFormat="1" applyFont="1" applyBorder="1" applyAlignment="1">
      <alignment horizontal="right"/>
    </xf>
    <xf numFmtId="49" fontId="2" fillId="0" borderId="25" xfId="0" applyNumberFormat="1" applyFont="1" applyBorder="1" applyAlignment="1">
      <alignment horizontal="right"/>
    </xf>
    <xf numFmtId="0" fontId="8" fillId="2" borderId="0" xfId="0" applyFont="1" applyFill="1" applyAlignment="1">
      <alignment horizontal="left" vertical="center"/>
    </xf>
    <xf numFmtId="0" fontId="8" fillId="2" borderId="29" xfId="0" applyFont="1" applyFill="1" applyBorder="1" applyAlignment="1">
      <alignment horizontal="center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6" fillId="4" borderId="0" xfId="0" applyFont="1" applyFill="1" applyAlignment="1">
      <alignment horizontal="left" vertical="top" wrapText="1"/>
    </xf>
    <xf numFmtId="0" fontId="6" fillId="0" borderId="0" xfId="0" applyFont="1" applyAlignment="1">
      <alignment horizontal="left" vertical="center" wrapText="1"/>
    </xf>
    <xf numFmtId="0" fontId="6" fillId="4" borderId="0" xfId="0" applyFont="1" applyFill="1" applyAlignment="1">
      <alignment horizontal="center" vertical="top" wrapText="1"/>
    </xf>
    <xf numFmtId="0" fontId="9" fillId="0" borderId="0" xfId="0" applyFont="1" applyAlignment="1">
      <alignment horizontal="left" vertical="center" wrapText="1"/>
    </xf>
    <xf numFmtId="0" fontId="4" fillId="0" borderId="23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2" fillId="0" borderId="26" xfId="0" applyNumberFormat="1" applyFont="1" applyBorder="1" applyAlignment="1">
      <alignment horizontal="right"/>
    </xf>
    <xf numFmtId="49" fontId="2" fillId="0" borderId="28" xfId="0" applyNumberFormat="1" applyFont="1" applyBorder="1" applyAlignment="1">
      <alignment horizontal="right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15" xfId="0" applyNumberFormat="1" applyFont="1" applyBorder="1" applyAlignment="1">
      <alignment horizontal="center" vertical="center" wrapText="1"/>
    </xf>
    <xf numFmtId="49" fontId="7" fillId="0" borderId="17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13" xfId="0" applyFont="1" applyBorder="1" applyAlignment="1">
      <alignment horizontal="center" vertical="top" wrapText="1"/>
    </xf>
    <xf numFmtId="0" fontId="7" fillId="0" borderId="19" xfId="0" applyFont="1" applyBorder="1" applyAlignment="1">
      <alignment horizontal="center" vertical="top" wrapText="1"/>
    </xf>
    <xf numFmtId="0" fontId="7" fillId="0" borderId="20" xfId="0" applyFont="1" applyBorder="1" applyAlignment="1">
      <alignment horizontal="center" vertical="top" wrapText="1"/>
    </xf>
    <xf numFmtId="0" fontId="7" fillId="0" borderId="21" xfId="0" applyFont="1" applyBorder="1" applyAlignment="1">
      <alignment horizontal="center" vertical="top" wrapText="1"/>
    </xf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 vertical="top" wrapText="1"/>
    </xf>
    <xf numFmtId="0" fontId="9" fillId="4" borderId="0" xfId="0" applyFont="1" applyFill="1" applyAlignment="1">
      <alignment horizontal="left" vertical="top" wrapText="1"/>
    </xf>
    <xf numFmtId="0" fontId="8" fillId="2" borderId="24" xfId="0" applyFont="1" applyFill="1" applyBorder="1" applyAlignment="1">
      <alignment horizontal="left" vertical="center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</cellXfs>
  <cellStyles count="16">
    <cellStyle name="Excel Built-in Normal 1" xfId="1"/>
    <cellStyle name="Обычный" xfId="0" builtinId="0"/>
    <cellStyle name="Обычный_38 MPES" xfId="2"/>
    <cellStyle name="Обычный_40M1m MPES" xfId="3"/>
    <cellStyle name="Обычный_42Bravo" xfId="4"/>
    <cellStyle name="Обычный_44 2c Bravo" xfId="11"/>
    <cellStyle name="Обычный_44В1c MPES" xfId="6"/>
    <cellStyle name="Обычный_44В2c MPES" xfId="13"/>
    <cellStyle name="Обычный_44М1c MPES" xfId="8"/>
    <cellStyle name="Обычный_44М1m MPES" xfId="5"/>
    <cellStyle name="Обычный_44М2c MPES" xfId="12"/>
    <cellStyle name="Обычный_44С1c MPES" xfId="7"/>
    <cellStyle name="Обычный_44С2c MPES" xfId="14"/>
    <cellStyle name="Обычный_46 1m MPES" xfId="9"/>
    <cellStyle name="Обычный_46 2с MPES" xfId="15"/>
    <cellStyle name="Обычный_50M1m MPES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9.png"/><Relationship Id="rId18" Type="http://schemas.openxmlformats.org/officeDocument/2006/relationships/image" Target="../media/image14.png"/><Relationship Id="rId3" Type="http://schemas.openxmlformats.org/officeDocument/2006/relationships/image" Target="../media/image19.png"/><Relationship Id="rId7" Type="http://schemas.openxmlformats.org/officeDocument/2006/relationships/image" Target="../media/image34.png"/><Relationship Id="rId12" Type="http://schemas.openxmlformats.org/officeDocument/2006/relationships/image" Target="../media/image8.png"/><Relationship Id="rId17" Type="http://schemas.openxmlformats.org/officeDocument/2006/relationships/image" Target="../media/image13.png"/><Relationship Id="rId2" Type="http://schemas.openxmlformats.org/officeDocument/2006/relationships/image" Target="../media/image4.png"/><Relationship Id="rId16" Type="http://schemas.openxmlformats.org/officeDocument/2006/relationships/image" Target="../media/image12.png"/><Relationship Id="rId1" Type="http://schemas.openxmlformats.org/officeDocument/2006/relationships/image" Target="../media/image1.png"/><Relationship Id="rId6" Type="http://schemas.openxmlformats.org/officeDocument/2006/relationships/image" Target="../media/image22.png"/><Relationship Id="rId11" Type="http://schemas.openxmlformats.org/officeDocument/2006/relationships/image" Target="../media/image7.png"/><Relationship Id="rId5" Type="http://schemas.openxmlformats.org/officeDocument/2006/relationships/image" Target="../media/image21.png"/><Relationship Id="rId15" Type="http://schemas.openxmlformats.org/officeDocument/2006/relationships/image" Target="../media/image11.png"/><Relationship Id="rId10" Type="http://schemas.openxmlformats.org/officeDocument/2006/relationships/image" Target="../media/image6.png"/><Relationship Id="rId19" Type="http://schemas.openxmlformats.org/officeDocument/2006/relationships/image" Target="../media/image35.png"/><Relationship Id="rId4" Type="http://schemas.openxmlformats.org/officeDocument/2006/relationships/image" Target="../media/image20.png"/><Relationship Id="rId9" Type="http://schemas.openxmlformats.org/officeDocument/2006/relationships/image" Target="../media/image5.png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37.png"/><Relationship Id="rId10" Type="http://schemas.openxmlformats.org/officeDocument/2006/relationships/image" Target="../media/image10.png"/><Relationship Id="rId4" Type="http://schemas.openxmlformats.org/officeDocument/2006/relationships/image" Target="../media/image36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38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39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37.png"/><Relationship Id="rId10" Type="http://schemas.openxmlformats.org/officeDocument/2006/relationships/image" Target="../media/image10.png"/><Relationship Id="rId4" Type="http://schemas.openxmlformats.org/officeDocument/2006/relationships/image" Target="../media/image40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17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8.png"/><Relationship Id="rId18" Type="http://schemas.openxmlformats.org/officeDocument/2006/relationships/image" Target="../media/image1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7.png"/><Relationship Id="rId17" Type="http://schemas.openxmlformats.org/officeDocument/2006/relationships/image" Target="../media/image12.png"/><Relationship Id="rId2" Type="http://schemas.openxmlformats.org/officeDocument/2006/relationships/image" Target="../media/image4.png"/><Relationship Id="rId16" Type="http://schemas.openxmlformats.org/officeDocument/2006/relationships/image" Target="../media/image11.png"/><Relationship Id="rId20" Type="http://schemas.openxmlformats.org/officeDocument/2006/relationships/image" Target="../media/image25.png"/><Relationship Id="rId1" Type="http://schemas.openxmlformats.org/officeDocument/2006/relationships/image" Target="../media/image1.png"/><Relationship Id="rId6" Type="http://schemas.openxmlformats.org/officeDocument/2006/relationships/image" Target="../media/image21.png"/><Relationship Id="rId11" Type="http://schemas.openxmlformats.org/officeDocument/2006/relationships/image" Target="../media/image6.png"/><Relationship Id="rId5" Type="http://schemas.openxmlformats.org/officeDocument/2006/relationships/image" Target="../media/image20.png"/><Relationship Id="rId15" Type="http://schemas.openxmlformats.org/officeDocument/2006/relationships/image" Target="../media/image10.png"/><Relationship Id="rId10" Type="http://schemas.openxmlformats.org/officeDocument/2006/relationships/image" Target="../media/image5.png"/><Relationship Id="rId19" Type="http://schemas.openxmlformats.org/officeDocument/2006/relationships/image" Target="../media/image14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26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27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29.png"/><Relationship Id="rId10" Type="http://schemas.openxmlformats.org/officeDocument/2006/relationships/image" Target="../media/image10.png"/><Relationship Id="rId4" Type="http://schemas.openxmlformats.org/officeDocument/2006/relationships/image" Target="../media/image28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5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3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31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33.png"/><Relationship Id="rId10" Type="http://schemas.openxmlformats.org/officeDocument/2006/relationships/image" Target="../media/image10.png"/><Relationship Id="rId4" Type="http://schemas.openxmlformats.org/officeDocument/2006/relationships/image" Target="../media/image32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58</xdr:row>
      <xdr:rowOff>0</xdr:rowOff>
    </xdr:from>
    <xdr:to>
      <xdr:col>6</xdr:col>
      <xdr:colOff>944189</xdr:colOff>
      <xdr:row>61</xdr:row>
      <xdr:rowOff>29104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5440025"/>
          <a:ext cx="2554974" cy="4767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47</xdr:row>
      <xdr:rowOff>122831</xdr:rowOff>
    </xdr:from>
    <xdr:to>
      <xdr:col>12</xdr:col>
      <xdr:colOff>160685</xdr:colOff>
      <xdr:row>57</xdr:row>
      <xdr:rowOff>47626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3543556"/>
          <a:ext cx="2528178" cy="1782170"/>
        </a:xfrm>
        <a:prstGeom prst="rect">
          <a:avLst/>
        </a:prstGeom>
      </xdr:spPr>
    </xdr:pic>
    <xdr:clientData/>
  </xdr:twoCellAnchor>
  <xdr:twoCellAnchor editAs="oneCell">
    <xdr:from>
      <xdr:col>0</xdr:col>
      <xdr:colOff>951568</xdr:colOff>
      <xdr:row>9</xdr:row>
      <xdr:rowOff>31750</xdr:rowOff>
    </xdr:from>
    <xdr:to>
      <xdr:col>3</xdr:col>
      <xdr:colOff>230716</xdr:colOff>
      <xdr:row>26</xdr:row>
      <xdr:rowOff>31750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951568" y="2317750"/>
          <a:ext cx="3384423" cy="3724275"/>
        </a:xfrm>
        <a:prstGeom prst="rect">
          <a:avLst/>
        </a:prstGeom>
      </xdr:spPr>
    </xdr:pic>
    <xdr:clientData/>
  </xdr:twoCellAnchor>
  <xdr:twoCellAnchor editAs="oneCell">
    <xdr:from>
      <xdr:col>1</xdr:col>
      <xdr:colOff>670247</xdr:colOff>
      <xdr:row>39</xdr:row>
      <xdr:rowOff>9735</xdr:rowOff>
    </xdr:from>
    <xdr:to>
      <xdr:col>2</xdr:col>
      <xdr:colOff>285462</xdr:colOff>
      <xdr:row>41</xdr:row>
      <xdr:rowOff>184138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/>
        <a:srcRect t="7757" r="9844" b="7474"/>
        <a:stretch/>
      </xdr:blipFill>
      <xdr:spPr bwMode="auto">
        <a:xfrm>
          <a:off x="2699072" y="10001460"/>
          <a:ext cx="653440" cy="593503"/>
        </a:xfrm>
        <a:prstGeom prst="rect">
          <a:avLst/>
        </a:prstGeom>
      </xdr:spPr>
    </xdr:pic>
    <xdr:clientData/>
  </xdr:twoCellAnchor>
  <xdr:oneCellAnchor>
    <xdr:from>
      <xdr:col>4</xdr:col>
      <xdr:colOff>761999</xdr:colOff>
      <xdr:row>39</xdr:row>
      <xdr:rowOff>19118</xdr:rowOff>
    </xdr:from>
    <xdr:ext cx="523875" cy="57473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5905499" y="10010843"/>
          <a:ext cx="523875" cy="574737"/>
        </a:xfrm>
        <a:prstGeom prst="rect">
          <a:avLst/>
        </a:prstGeom>
      </xdr:spPr>
    </xdr:pic>
    <xdr:clientData/>
  </xdr:oneCellAnchor>
  <xdr:oneCellAnchor>
    <xdr:from>
      <xdr:col>3</xdr:col>
      <xdr:colOff>196850</xdr:colOff>
      <xdr:row>39</xdr:row>
      <xdr:rowOff>33631</xdr:rowOff>
    </xdr:from>
    <xdr:ext cx="497415" cy="545710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4302125" y="10025356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11" name="TextBox 18"/>
        <xdr:cNvSpPr>
          <a:spLocks/>
        </xdr:cNvSpPr>
      </xdr:nvSpPr>
      <xdr:spPr bwMode="auto">
        <a:xfrm>
          <a:off x="6180667" y="10580158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538691</xdr:colOff>
      <xdr:row>40</xdr:row>
      <xdr:rowOff>201354</xdr:rowOff>
    </xdr:from>
    <xdr:ext cx="396262" cy="254493"/>
    <xdr:sp macro="" textlink="">
      <xdr:nvSpPr>
        <xdr:cNvPr id="12" name="TextBox 19"/>
        <xdr:cNvSpPr>
          <a:spLocks/>
        </xdr:cNvSpPr>
      </xdr:nvSpPr>
      <xdr:spPr bwMode="auto">
        <a:xfrm>
          <a:off x="4643966" y="10383579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5</xdr:col>
      <xdr:colOff>142877</xdr:colOff>
      <xdr:row>40</xdr:row>
      <xdr:rowOff>217487</xdr:rowOff>
    </xdr:from>
    <xdr:ext cx="504980" cy="222227"/>
    <xdr:sp macro="" textlink="">
      <xdr:nvSpPr>
        <xdr:cNvPr id="13" name="TextBox 20"/>
        <xdr:cNvSpPr>
          <a:spLocks/>
        </xdr:cNvSpPr>
      </xdr:nvSpPr>
      <xdr:spPr bwMode="auto">
        <a:xfrm>
          <a:off x="6324602" y="10399712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215902</xdr:colOff>
      <xdr:row>40</xdr:row>
      <xdr:rowOff>196320</xdr:rowOff>
    </xdr:from>
    <xdr:ext cx="399148" cy="264560"/>
    <xdr:sp macro="" textlink="">
      <xdr:nvSpPr>
        <xdr:cNvPr id="14" name="TextBox 21"/>
        <xdr:cNvSpPr>
          <a:spLocks/>
        </xdr:cNvSpPr>
      </xdr:nvSpPr>
      <xdr:spPr bwMode="auto">
        <a:xfrm>
          <a:off x="3282952" y="10378545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oneCellAnchor>
    <xdr:from>
      <xdr:col>6</xdr:col>
      <xdr:colOff>447675</xdr:colOff>
      <xdr:row>40</xdr:row>
      <xdr:rowOff>217487</xdr:rowOff>
    </xdr:from>
    <xdr:ext cx="504980" cy="222227"/>
    <xdr:sp macro="" textlink="">
      <xdr:nvSpPr>
        <xdr:cNvPr id="15" name="TextBox 20"/>
        <xdr:cNvSpPr>
          <a:spLocks/>
        </xdr:cNvSpPr>
      </xdr:nvSpPr>
      <xdr:spPr bwMode="auto">
        <a:xfrm>
          <a:off x="7667625" y="10399712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477750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477750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8979" y="10849241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19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96137" y="10865116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20" name="Рисунок 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335991" y="10859602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6433065" y="10849894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22" name="Рисунок 10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4542" y="11530900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441324</xdr:colOff>
      <xdr:row>44</xdr:row>
      <xdr:rowOff>28575</xdr:rowOff>
    </xdr:from>
    <xdr:to>
      <xdr:col>2</xdr:col>
      <xdr:colOff>518582</xdr:colOff>
      <xdr:row>44</xdr:row>
      <xdr:rowOff>789516</xdr:rowOff>
    </xdr:to>
    <xdr:pic>
      <xdr:nvPicPr>
        <xdr:cNvPr id="23" name="Рисунок 11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70149" y="11658600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24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25292" y="11592183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190914</xdr:colOff>
      <xdr:row>44</xdr:row>
      <xdr:rowOff>14817</xdr:rowOff>
    </xdr:from>
    <xdr:to>
      <xdr:col>4</xdr:col>
      <xdr:colOff>342627</xdr:colOff>
      <xdr:row>45</xdr:row>
      <xdr:rowOff>38100</xdr:rowOff>
    </xdr:to>
    <xdr:pic>
      <xdr:nvPicPr>
        <xdr:cNvPr id="25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296189" y="11644842"/>
          <a:ext cx="1189938" cy="823383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1152525</xdr:colOff>
      <xdr:row>49</xdr:row>
      <xdr:rowOff>0</xdr:rowOff>
    </xdr:from>
    <xdr:to>
      <xdr:col>2</xdr:col>
      <xdr:colOff>911742</xdr:colOff>
      <xdr:row>51</xdr:row>
      <xdr:rowOff>323850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18" t="1" b="-10781"/>
        <a:stretch/>
      </xdr:blipFill>
      <xdr:spPr>
        <a:xfrm>
          <a:off x="1152525" y="13744575"/>
          <a:ext cx="2826267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49</xdr:row>
      <xdr:rowOff>0</xdr:rowOff>
    </xdr:from>
    <xdr:to>
      <xdr:col>0</xdr:col>
      <xdr:colOff>1104901</xdr:colOff>
      <xdr:row>52</xdr:row>
      <xdr:rowOff>66675</xdr:rowOff>
    </xdr:to>
    <xdr:pic>
      <xdr:nvPicPr>
        <xdr:cNvPr id="60" name="Рисунок 59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6186" b="-28968"/>
        <a:stretch/>
      </xdr:blipFill>
      <xdr:spPr>
        <a:xfrm>
          <a:off x="19051" y="13744575"/>
          <a:ext cx="10858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1085850</xdr:colOff>
      <xdr:row>57</xdr:row>
      <xdr:rowOff>38100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6186" b="-28968"/>
        <a:stretch/>
      </xdr:blipFill>
      <xdr:spPr>
        <a:xfrm>
          <a:off x="0" y="14573250"/>
          <a:ext cx="10858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1085850</xdr:colOff>
      <xdr:row>62</xdr:row>
      <xdr:rowOff>219075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r="76186" b="-28968"/>
        <a:stretch/>
      </xdr:blipFill>
      <xdr:spPr>
        <a:xfrm>
          <a:off x="0" y="15440025"/>
          <a:ext cx="108585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52</xdr:row>
      <xdr:rowOff>142875</xdr:rowOff>
    </xdr:from>
    <xdr:to>
      <xdr:col>2</xdr:col>
      <xdr:colOff>902217</xdr:colOff>
      <xdr:row>56</xdr:row>
      <xdr:rowOff>123825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18" t="1" b="-10781"/>
        <a:stretch/>
      </xdr:blipFill>
      <xdr:spPr>
        <a:xfrm>
          <a:off x="1143000" y="14563725"/>
          <a:ext cx="2826267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1143000</xdr:colOff>
      <xdr:row>57</xdr:row>
      <xdr:rowOff>142875</xdr:rowOff>
    </xdr:from>
    <xdr:to>
      <xdr:col>2</xdr:col>
      <xdr:colOff>902217</xdr:colOff>
      <xdr:row>62</xdr:row>
      <xdr:rowOff>95250</xdr:rowOff>
    </xdr:to>
    <xdr:pic>
      <xdr:nvPicPr>
        <xdr:cNvPr id="78" name="Рисунок 7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18" t="1" b="-10781"/>
        <a:stretch/>
      </xdr:blipFill>
      <xdr:spPr>
        <a:xfrm>
          <a:off x="1143000" y="15420975"/>
          <a:ext cx="2826267" cy="6381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58</xdr:row>
      <xdr:rowOff>0</xdr:rowOff>
    </xdr:from>
    <xdr:to>
      <xdr:col>6</xdr:col>
      <xdr:colOff>944189</xdr:colOff>
      <xdr:row>61</xdr:row>
      <xdr:rowOff>0</xdr:rowOff>
    </xdr:to>
    <xdr:sp macro="" textlink="">
      <xdr:nvSpPr>
        <xdr:cNvPr id="4" name="TextBox 1"/>
        <xdr:cNvSpPr>
          <a:spLocks/>
        </xdr:cNvSpPr>
      </xdr:nvSpPr>
      <xdr:spPr bwMode="auto">
        <a:xfrm>
          <a:off x="5609165" y="12887325"/>
          <a:ext cx="2554974" cy="4767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47</xdr:row>
      <xdr:rowOff>122831</xdr:rowOff>
    </xdr:from>
    <xdr:to>
      <xdr:col>12</xdr:col>
      <xdr:colOff>160685</xdr:colOff>
      <xdr:row>58</xdr:row>
      <xdr:rowOff>47626</xdr:rowOff>
    </xdr:to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1152781"/>
          <a:ext cx="2528178" cy="1782170"/>
        </a:xfrm>
        <a:prstGeom prst="rect">
          <a:avLst/>
        </a:prstGeom>
      </xdr:spPr>
    </xdr:pic>
    <xdr:clientData/>
  </xdr:twoCellAnchor>
  <xdr:oneCellAnchor>
    <xdr:from>
      <xdr:col>4</xdr:col>
      <xdr:colOff>600075</xdr:colOff>
      <xdr:row>39</xdr:row>
      <xdr:rowOff>37240</xdr:rowOff>
    </xdr:from>
    <xdr:ext cx="486834" cy="534100"/>
    <xdr:pic>
      <xdr:nvPicPr>
        <xdr:cNvPr id="7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5743575" y="9752740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82550</xdr:colOff>
      <xdr:row>39</xdr:row>
      <xdr:rowOff>31435</xdr:rowOff>
    </xdr:from>
    <xdr:ext cx="497415" cy="545710"/>
    <xdr:pic>
      <xdr:nvPicPr>
        <xdr:cNvPr id="8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4187825" y="9746935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17" name="TextBox 14"/>
        <xdr:cNvSpPr>
          <a:spLocks/>
        </xdr:cNvSpPr>
      </xdr:nvSpPr>
      <xdr:spPr bwMode="auto">
        <a:xfrm>
          <a:off x="6180667" y="8989484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494240</xdr:colOff>
      <xdr:row>41</xdr:row>
      <xdr:rowOff>0</xdr:rowOff>
    </xdr:from>
    <xdr:ext cx="396262" cy="254493"/>
    <xdr:sp macro="" textlink="">
      <xdr:nvSpPr>
        <xdr:cNvPr id="18" name="TextBox 15"/>
        <xdr:cNvSpPr>
          <a:spLocks/>
        </xdr:cNvSpPr>
      </xdr:nvSpPr>
      <xdr:spPr bwMode="auto">
        <a:xfrm>
          <a:off x="4599515" y="10111316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4</xdr:col>
      <xdr:colOff>1001185</xdr:colOff>
      <xdr:row>41</xdr:row>
      <xdr:rowOff>0</xdr:rowOff>
    </xdr:from>
    <xdr:ext cx="504980" cy="222227"/>
    <xdr:sp macro="" textlink="">
      <xdr:nvSpPr>
        <xdr:cNvPr id="19" name="TextBox 16"/>
        <xdr:cNvSpPr>
          <a:spLocks/>
        </xdr:cNvSpPr>
      </xdr:nvSpPr>
      <xdr:spPr bwMode="auto">
        <a:xfrm>
          <a:off x="6144685" y="10127449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293160</xdr:colOff>
      <xdr:row>41</xdr:row>
      <xdr:rowOff>0</xdr:rowOff>
    </xdr:from>
    <xdr:ext cx="399148" cy="264560"/>
    <xdr:sp macro="" textlink="">
      <xdr:nvSpPr>
        <xdr:cNvPr id="20" name="TextBox 17"/>
        <xdr:cNvSpPr>
          <a:spLocks/>
        </xdr:cNvSpPr>
      </xdr:nvSpPr>
      <xdr:spPr bwMode="auto">
        <a:xfrm>
          <a:off x="3360210" y="10096500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118</a:t>
          </a:r>
          <a:endParaRPr/>
        </a:p>
      </xdr:txBody>
    </xdr:sp>
    <xdr:clientData/>
  </xdr:oneCellAnchor>
  <xdr:twoCellAnchor editAs="oneCell">
    <xdr:from>
      <xdr:col>0</xdr:col>
      <xdr:colOff>43295</xdr:colOff>
      <xdr:row>49</xdr:row>
      <xdr:rowOff>32229</xdr:rowOff>
    </xdr:from>
    <xdr:to>
      <xdr:col>0</xdr:col>
      <xdr:colOff>580160</xdr:colOff>
      <xdr:row>51</xdr:row>
      <xdr:rowOff>197714</xdr:rowOff>
    </xdr:to>
    <xdr:pic>
      <xdr:nvPicPr>
        <xdr:cNvPr id="21" name="Рисунок 19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3295" y="13500579"/>
          <a:ext cx="536865" cy="479810"/>
        </a:xfrm>
        <a:prstGeom prst="rect">
          <a:avLst/>
        </a:prstGeom>
      </xdr:spPr>
    </xdr:pic>
    <xdr:clientData/>
  </xdr:twoCellAnchor>
  <xdr:twoCellAnchor editAs="oneCell">
    <xdr:from>
      <xdr:col>0</xdr:col>
      <xdr:colOff>1278947</xdr:colOff>
      <xdr:row>49</xdr:row>
      <xdr:rowOff>53884</xdr:rowOff>
    </xdr:from>
    <xdr:to>
      <xdr:col>0</xdr:col>
      <xdr:colOff>1847850</xdr:colOff>
      <xdr:row>51</xdr:row>
      <xdr:rowOff>245532</xdr:rowOff>
    </xdr:to>
    <xdr:pic>
      <xdr:nvPicPr>
        <xdr:cNvPr id="24" name="Рисунок 22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278947" y="13503184"/>
          <a:ext cx="568903" cy="505973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55</xdr:row>
      <xdr:rowOff>43295</xdr:rowOff>
    </xdr:from>
    <xdr:to>
      <xdr:col>0</xdr:col>
      <xdr:colOff>571130</xdr:colOff>
      <xdr:row>57</xdr:row>
      <xdr:rowOff>83308</xdr:rowOff>
    </xdr:to>
    <xdr:pic>
      <xdr:nvPicPr>
        <xdr:cNvPr id="25" name="Рисунок 23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34636" y="12330546"/>
          <a:ext cx="536494" cy="478161"/>
        </a:xfrm>
        <a:prstGeom prst="rect">
          <a:avLst/>
        </a:prstGeom>
      </xdr:spPr>
    </xdr:pic>
    <xdr:clientData/>
  </xdr:twoCellAnchor>
  <xdr:twoCellAnchor editAs="oneCell">
    <xdr:from>
      <xdr:col>0</xdr:col>
      <xdr:colOff>1259897</xdr:colOff>
      <xdr:row>55</xdr:row>
      <xdr:rowOff>25977</xdr:rowOff>
    </xdr:from>
    <xdr:to>
      <xdr:col>0</xdr:col>
      <xdr:colOff>1841666</xdr:colOff>
      <xdr:row>57</xdr:row>
      <xdr:rowOff>102569</xdr:rowOff>
    </xdr:to>
    <xdr:pic>
      <xdr:nvPicPr>
        <xdr:cNvPr id="28" name="Рисунок 26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1259897" y="14408727"/>
          <a:ext cx="581769" cy="514742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8</xdr:row>
      <xdr:rowOff>54077</xdr:rowOff>
    </xdr:from>
    <xdr:to>
      <xdr:col>3</xdr:col>
      <xdr:colOff>666750</xdr:colOff>
      <xdr:row>27</xdr:row>
      <xdr:rowOff>52341</xdr:rowOff>
    </xdr:to>
    <xdr:pic>
      <xdr:nvPicPr>
        <xdr:cNvPr id="29" name="Рисунок 18"/>
        <xdr:cNvPicPr>
          <a:picLocks noChangeAspect="1"/>
        </xdr:cNvPicPr>
      </xdr:nvPicPr>
      <xdr:blipFill>
        <a:blip xmlns:r="http://schemas.openxmlformats.org/officeDocument/2006/relationships" r:embed="rId7"/>
        <a:srcRect b="35746"/>
        <a:stretch/>
      </xdr:blipFill>
      <xdr:spPr bwMode="auto">
        <a:xfrm>
          <a:off x="533400" y="2121002"/>
          <a:ext cx="4238625" cy="4160690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657226</xdr:colOff>
      <xdr:row>49</xdr:row>
      <xdr:rowOff>38772</xdr:rowOff>
    </xdr:from>
    <xdr:to>
      <xdr:col>0</xdr:col>
      <xdr:colOff>1223438</xdr:colOff>
      <xdr:row>51</xdr:row>
      <xdr:rowOff>210222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6" y="13488072"/>
          <a:ext cx="566212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638175</xdr:colOff>
      <xdr:row>55</xdr:row>
      <xdr:rowOff>38100</xdr:rowOff>
    </xdr:from>
    <xdr:to>
      <xdr:col>0</xdr:col>
      <xdr:colOff>1204387</xdr:colOff>
      <xdr:row>57</xdr:row>
      <xdr:rowOff>85725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4420850"/>
          <a:ext cx="566212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314325</xdr:colOff>
      <xdr:row>41</xdr:row>
      <xdr:rowOff>0</xdr:rowOff>
    </xdr:from>
    <xdr:ext cx="504980" cy="222227"/>
    <xdr:sp macro="" textlink="">
      <xdr:nvSpPr>
        <xdr:cNvPr id="44" name="TextBox 20"/>
        <xdr:cNvSpPr>
          <a:spLocks/>
        </xdr:cNvSpPr>
      </xdr:nvSpPr>
      <xdr:spPr bwMode="auto">
        <a:xfrm>
          <a:off x="7534275" y="10127449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2015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201525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34" name="Рисунок 6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298979" y="105730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35" name="Рисунок 7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396137" y="105888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36" name="Рисунок 8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4335991" y="105833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37" name="Рисунок 9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6433065" y="105736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38" name="Рисунок 10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354542" y="112546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431799</xdr:colOff>
      <xdr:row>43</xdr:row>
      <xdr:rowOff>781050</xdr:rowOff>
    </xdr:from>
    <xdr:to>
      <xdr:col>2</xdr:col>
      <xdr:colOff>509057</xdr:colOff>
      <xdr:row>44</xdr:row>
      <xdr:rowOff>741891</xdr:rowOff>
    </xdr:to>
    <xdr:pic>
      <xdr:nvPicPr>
        <xdr:cNvPr id="39" name="Рисунок 11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2460624" y="11315700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40" name="Рисунок 12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6425292" y="113159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209964</xdr:colOff>
      <xdr:row>43</xdr:row>
      <xdr:rowOff>757767</xdr:rowOff>
    </xdr:from>
    <xdr:to>
      <xdr:col>4</xdr:col>
      <xdr:colOff>361677</xdr:colOff>
      <xdr:row>44</xdr:row>
      <xdr:rowOff>781050</xdr:rowOff>
    </xdr:to>
    <xdr:pic>
      <xdr:nvPicPr>
        <xdr:cNvPr id="43" name="Рисунок 13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4315239" y="11292417"/>
          <a:ext cx="1189938" cy="823383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942976</xdr:colOff>
      <xdr:row>39</xdr:row>
      <xdr:rowOff>47624</xdr:rowOff>
    </xdr:from>
    <xdr:to>
      <xdr:col>2</xdr:col>
      <xdr:colOff>485949</xdr:colOff>
      <xdr:row>41</xdr:row>
      <xdr:rowOff>191263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1" y="9763124"/>
          <a:ext cx="581198" cy="5246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60</xdr:row>
      <xdr:rowOff>0</xdr:rowOff>
    </xdr:from>
    <xdr:to>
      <xdr:col>7</xdr:col>
      <xdr:colOff>944189</xdr:colOff>
      <xdr:row>63</xdr:row>
      <xdr:rowOff>29104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5963900"/>
          <a:ext cx="2554974" cy="4767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49</xdr:row>
      <xdr:rowOff>122831</xdr:rowOff>
    </xdr:from>
    <xdr:to>
      <xdr:col>6</xdr:col>
      <xdr:colOff>770285</xdr:colOff>
      <xdr:row>57</xdr:row>
      <xdr:rowOff>47626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3629281"/>
          <a:ext cx="2528178" cy="1782170"/>
        </a:xfrm>
        <a:prstGeom prst="rect">
          <a:avLst/>
        </a:prstGeom>
      </xdr:spPr>
    </xdr:pic>
    <xdr:clientData/>
  </xdr:twoCellAnchor>
  <xdr:twoCellAnchor editAs="oneCell">
    <xdr:from>
      <xdr:col>1</xdr:col>
      <xdr:colOff>670247</xdr:colOff>
      <xdr:row>39</xdr:row>
      <xdr:rowOff>5513</xdr:rowOff>
    </xdr:from>
    <xdr:to>
      <xdr:col>2</xdr:col>
      <xdr:colOff>285462</xdr:colOff>
      <xdr:row>41</xdr:row>
      <xdr:rowOff>179916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699072" y="9721013"/>
          <a:ext cx="653440" cy="593503"/>
        </a:xfrm>
        <a:prstGeom prst="rect">
          <a:avLst/>
        </a:prstGeom>
      </xdr:spPr>
    </xdr:pic>
    <xdr:clientData/>
  </xdr:twoCellAnchor>
  <xdr:oneCellAnchor>
    <xdr:from>
      <xdr:col>4</xdr:col>
      <xdr:colOff>695325</xdr:colOff>
      <xdr:row>39</xdr:row>
      <xdr:rowOff>35214</xdr:rowOff>
    </xdr:from>
    <xdr:ext cx="486834" cy="5341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838825" y="9750714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206375</xdr:colOff>
      <xdr:row>39</xdr:row>
      <xdr:rowOff>29409</xdr:rowOff>
    </xdr:from>
    <xdr:ext cx="497415" cy="54571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311650" y="9744909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7" name="TextBox 14"/>
        <xdr:cNvSpPr>
          <a:spLocks/>
        </xdr:cNvSpPr>
      </xdr:nvSpPr>
      <xdr:spPr bwMode="auto">
        <a:xfrm>
          <a:off x="6180667" y="10303933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589490</xdr:colOff>
      <xdr:row>40</xdr:row>
      <xdr:rowOff>210079</xdr:rowOff>
    </xdr:from>
    <xdr:ext cx="396262" cy="254493"/>
    <xdr:sp macro="" textlink="">
      <xdr:nvSpPr>
        <xdr:cNvPr id="8" name="TextBox 15"/>
        <xdr:cNvSpPr>
          <a:spLocks/>
        </xdr:cNvSpPr>
      </xdr:nvSpPr>
      <xdr:spPr bwMode="auto">
        <a:xfrm>
          <a:off x="4694765" y="10116079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5</xdr:col>
      <xdr:colOff>48685</xdr:colOff>
      <xdr:row>40</xdr:row>
      <xdr:rowOff>226212</xdr:rowOff>
    </xdr:from>
    <xdr:ext cx="504980" cy="222227"/>
    <xdr:sp macro="" textlink="">
      <xdr:nvSpPr>
        <xdr:cNvPr id="9" name="TextBox 16"/>
        <xdr:cNvSpPr>
          <a:spLocks/>
        </xdr:cNvSpPr>
      </xdr:nvSpPr>
      <xdr:spPr bwMode="auto">
        <a:xfrm>
          <a:off x="6230410" y="10132212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274110</xdr:colOff>
      <xdr:row>40</xdr:row>
      <xdr:rowOff>205045</xdr:rowOff>
    </xdr:from>
    <xdr:ext cx="399148" cy="264560"/>
    <xdr:sp macro="" textlink="">
      <xdr:nvSpPr>
        <xdr:cNvPr id="10" name="TextBox 17"/>
        <xdr:cNvSpPr>
          <a:spLocks/>
        </xdr:cNvSpPr>
      </xdr:nvSpPr>
      <xdr:spPr bwMode="auto">
        <a:xfrm>
          <a:off x="3343277" y="10216878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twoCellAnchor editAs="oneCell">
    <xdr:from>
      <xdr:col>0</xdr:col>
      <xdr:colOff>559329</xdr:colOff>
      <xdr:row>7</xdr:row>
      <xdr:rowOff>200025</xdr:rowOff>
    </xdr:from>
    <xdr:to>
      <xdr:col>3</xdr:col>
      <xdr:colOff>787399</xdr:colOff>
      <xdr:row>26</xdr:row>
      <xdr:rowOff>142875</xdr:rowOff>
    </xdr:to>
    <xdr:pic>
      <xdr:nvPicPr>
        <xdr:cNvPr id="11" name="Рисунок 23"/>
        <xdr:cNvPicPr>
          <a:picLocks noChangeAspect="1"/>
        </xdr:cNvPicPr>
      </xdr:nvPicPr>
      <xdr:blipFill>
        <a:blip xmlns:r="http://schemas.openxmlformats.org/officeDocument/2006/relationships" r:embed="rId4"/>
        <a:srcRect b="37252"/>
        <a:stretch/>
      </xdr:blipFill>
      <xdr:spPr bwMode="auto">
        <a:xfrm>
          <a:off x="559329" y="2047875"/>
          <a:ext cx="4333345" cy="4105275"/>
        </a:xfrm>
        <a:prstGeom prst="rect">
          <a:avLst/>
        </a:prstGeom>
      </xdr:spPr>
    </xdr:pic>
    <xdr:clientData/>
  </xdr:twoCellAnchor>
  <xdr:oneCellAnchor>
    <xdr:from>
      <xdr:col>7</xdr:col>
      <xdr:colOff>323850</xdr:colOff>
      <xdr:row>40</xdr:row>
      <xdr:rowOff>226212</xdr:rowOff>
    </xdr:from>
    <xdr:ext cx="504980" cy="222227"/>
    <xdr:sp macro="" textlink="">
      <xdr:nvSpPr>
        <xdr:cNvPr id="15" name="TextBox 20"/>
        <xdr:cNvSpPr>
          <a:spLocks/>
        </xdr:cNvSpPr>
      </xdr:nvSpPr>
      <xdr:spPr bwMode="auto">
        <a:xfrm>
          <a:off x="7543800" y="10132212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2015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201525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8979" y="105730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19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96137" y="105888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20" name="Рисунок 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335991" y="105833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6</xdr:col>
      <xdr:colOff>349764</xdr:colOff>
      <xdr:row>43</xdr:row>
      <xdr:rowOff>695996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6433065" y="105736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22" name="Рисунок 10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4542" y="112546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400049</xdr:colOff>
      <xdr:row>44</xdr:row>
      <xdr:rowOff>21167</xdr:rowOff>
    </xdr:from>
    <xdr:to>
      <xdr:col>2</xdr:col>
      <xdr:colOff>477307</xdr:colOff>
      <xdr:row>44</xdr:row>
      <xdr:rowOff>782108</xdr:rowOff>
    </xdr:to>
    <xdr:pic>
      <xdr:nvPicPr>
        <xdr:cNvPr id="23" name="Рисунок 11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28874" y="11374967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6</xdr:col>
      <xdr:colOff>357537</xdr:colOff>
      <xdr:row>44</xdr:row>
      <xdr:rowOff>753792</xdr:rowOff>
    </xdr:to>
    <xdr:pic>
      <xdr:nvPicPr>
        <xdr:cNvPr id="24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25292" y="113159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203614</xdr:colOff>
      <xdr:row>43</xdr:row>
      <xdr:rowOff>787401</xdr:rowOff>
    </xdr:from>
    <xdr:to>
      <xdr:col>4</xdr:col>
      <xdr:colOff>355327</xdr:colOff>
      <xdr:row>45</xdr:row>
      <xdr:rowOff>10584</xdr:rowOff>
    </xdr:to>
    <xdr:pic>
      <xdr:nvPicPr>
        <xdr:cNvPr id="25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308889" y="11341101"/>
          <a:ext cx="1189938" cy="823383"/>
        </a:xfrm>
        <a:prstGeom prst="rect">
          <a:avLst/>
        </a:prstGeom>
      </xdr:spPr>
    </xdr:pic>
    <xdr:clientData/>
  </xdr:twoCellAnchor>
  <xdr:twoCellAnchor editAs="oneCell">
    <xdr:from>
      <xdr:col>0</xdr:col>
      <xdr:colOff>1010709</xdr:colOff>
      <xdr:row>49</xdr:row>
      <xdr:rowOff>44040</xdr:rowOff>
    </xdr:from>
    <xdr:to>
      <xdr:col>0</xdr:col>
      <xdr:colOff>1328208</xdr:colOff>
      <xdr:row>49</xdr:row>
      <xdr:rowOff>400738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0709" y="13675373"/>
          <a:ext cx="317499" cy="3566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3</xdr:col>
      <xdr:colOff>453484</xdr:colOff>
      <xdr:row>49</xdr:row>
      <xdr:rowOff>576073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31333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10583</xdr:rowOff>
    </xdr:from>
    <xdr:to>
      <xdr:col>3</xdr:col>
      <xdr:colOff>453484</xdr:colOff>
      <xdr:row>53</xdr:row>
      <xdr:rowOff>269156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573250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31750</xdr:rowOff>
    </xdr:from>
    <xdr:to>
      <xdr:col>3</xdr:col>
      <xdr:colOff>453484</xdr:colOff>
      <xdr:row>60</xdr:row>
      <xdr:rowOff>4573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25750"/>
          <a:ext cx="4559817" cy="5760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61</xdr:row>
      <xdr:rowOff>0</xdr:rowOff>
    </xdr:from>
    <xdr:to>
      <xdr:col>6</xdr:col>
      <xdr:colOff>944189</xdr:colOff>
      <xdr:row>64</xdr:row>
      <xdr:rowOff>29104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5963900"/>
          <a:ext cx="2554974" cy="4767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238553</xdr:colOff>
      <xdr:row>49</xdr:row>
      <xdr:rowOff>266700</xdr:rowOff>
    </xdr:from>
    <xdr:to>
      <xdr:col>12</xdr:col>
      <xdr:colOff>160685</xdr:colOff>
      <xdr:row>58</xdr:row>
      <xdr:rowOff>38100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382053" y="13773150"/>
          <a:ext cx="2608182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670247</xdr:colOff>
      <xdr:row>39</xdr:row>
      <xdr:rowOff>12301</xdr:rowOff>
    </xdr:from>
    <xdr:to>
      <xdr:col>2</xdr:col>
      <xdr:colOff>285462</xdr:colOff>
      <xdr:row>41</xdr:row>
      <xdr:rowOff>186705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699072" y="9727801"/>
          <a:ext cx="653440" cy="593504"/>
        </a:xfrm>
        <a:prstGeom prst="rect">
          <a:avLst/>
        </a:prstGeom>
      </xdr:spPr>
    </xdr:pic>
    <xdr:clientData/>
  </xdr:twoCellAnchor>
  <xdr:oneCellAnchor>
    <xdr:from>
      <xdr:col>4</xdr:col>
      <xdr:colOff>685800</xdr:colOff>
      <xdr:row>39</xdr:row>
      <xdr:rowOff>42002</xdr:rowOff>
    </xdr:from>
    <xdr:ext cx="486834" cy="5341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829300" y="9757502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177800</xdr:colOff>
      <xdr:row>39</xdr:row>
      <xdr:rowOff>36197</xdr:rowOff>
    </xdr:from>
    <xdr:ext cx="497415" cy="54571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283075" y="9751697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7" name="TextBox 14"/>
        <xdr:cNvSpPr>
          <a:spLocks/>
        </xdr:cNvSpPr>
      </xdr:nvSpPr>
      <xdr:spPr bwMode="auto">
        <a:xfrm>
          <a:off x="6180667" y="10303933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589490</xdr:colOff>
      <xdr:row>40</xdr:row>
      <xdr:rowOff>200296</xdr:rowOff>
    </xdr:from>
    <xdr:ext cx="396262" cy="254493"/>
    <xdr:sp macro="" textlink="">
      <xdr:nvSpPr>
        <xdr:cNvPr id="8" name="TextBox 15"/>
        <xdr:cNvSpPr>
          <a:spLocks/>
        </xdr:cNvSpPr>
      </xdr:nvSpPr>
      <xdr:spPr bwMode="auto">
        <a:xfrm>
          <a:off x="4694765" y="10106296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4</xdr:col>
      <xdr:colOff>1029760</xdr:colOff>
      <xdr:row>40</xdr:row>
      <xdr:rowOff>216429</xdr:rowOff>
    </xdr:from>
    <xdr:ext cx="504980" cy="222227"/>
    <xdr:sp macro="" textlink="">
      <xdr:nvSpPr>
        <xdr:cNvPr id="9" name="TextBox 16"/>
        <xdr:cNvSpPr>
          <a:spLocks/>
        </xdr:cNvSpPr>
      </xdr:nvSpPr>
      <xdr:spPr bwMode="auto">
        <a:xfrm>
          <a:off x="6173260" y="10122429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312210</xdr:colOff>
      <xdr:row>40</xdr:row>
      <xdr:rowOff>195262</xdr:rowOff>
    </xdr:from>
    <xdr:ext cx="399148" cy="264560"/>
    <xdr:sp macro="" textlink="">
      <xdr:nvSpPr>
        <xdr:cNvPr id="10" name="TextBox 17"/>
        <xdr:cNvSpPr>
          <a:spLocks/>
        </xdr:cNvSpPr>
      </xdr:nvSpPr>
      <xdr:spPr bwMode="auto">
        <a:xfrm>
          <a:off x="3379260" y="10101262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twoCellAnchor editAs="oneCell">
    <xdr:from>
      <xdr:col>0</xdr:col>
      <xdr:colOff>545647</xdr:colOff>
      <xdr:row>7</xdr:row>
      <xdr:rowOff>85725</xdr:rowOff>
    </xdr:from>
    <xdr:to>
      <xdr:col>3</xdr:col>
      <xdr:colOff>900358</xdr:colOff>
      <xdr:row>26</xdr:row>
      <xdr:rowOff>180976</xdr:rowOff>
    </xdr:to>
    <xdr:pic>
      <xdr:nvPicPr>
        <xdr:cNvPr id="11" name="Рисунок 23"/>
        <xdr:cNvPicPr>
          <a:picLocks noChangeAspect="1"/>
        </xdr:cNvPicPr>
      </xdr:nvPicPr>
      <xdr:blipFill>
        <a:blip xmlns:r="http://schemas.openxmlformats.org/officeDocument/2006/relationships" r:embed="rId4"/>
        <a:srcRect b="36770"/>
        <a:stretch/>
      </xdr:blipFill>
      <xdr:spPr bwMode="auto">
        <a:xfrm>
          <a:off x="545647" y="1933575"/>
          <a:ext cx="4459986" cy="4257676"/>
        </a:xfrm>
        <a:prstGeom prst="rect">
          <a:avLst/>
        </a:prstGeom>
      </xdr:spPr>
    </xdr:pic>
    <xdr:clientData/>
  </xdr:twoCellAnchor>
  <xdr:oneCellAnchor>
    <xdr:from>
      <xdr:col>6</xdr:col>
      <xdr:colOff>466725</xdr:colOff>
      <xdr:row>40</xdr:row>
      <xdr:rowOff>216429</xdr:rowOff>
    </xdr:from>
    <xdr:ext cx="504980" cy="222227"/>
    <xdr:sp macro="" textlink="">
      <xdr:nvSpPr>
        <xdr:cNvPr id="15" name="TextBox 20"/>
        <xdr:cNvSpPr>
          <a:spLocks/>
        </xdr:cNvSpPr>
      </xdr:nvSpPr>
      <xdr:spPr bwMode="auto">
        <a:xfrm>
          <a:off x="7686675" y="10122429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2015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201525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8979" y="105730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19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96137" y="105888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20" name="Рисунок 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335991" y="105833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6433065" y="105736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22" name="Рисунок 10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4542" y="112546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441324</xdr:colOff>
      <xdr:row>44</xdr:row>
      <xdr:rowOff>47625</xdr:rowOff>
    </xdr:from>
    <xdr:to>
      <xdr:col>2</xdr:col>
      <xdr:colOff>518582</xdr:colOff>
      <xdr:row>45</xdr:row>
      <xdr:rowOff>8466</xdr:rowOff>
    </xdr:to>
    <xdr:pic>
      <xdr:nvPicPr>
        <xdr:cNvPr id="23" name="Рисунок 11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70149" y="11401425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24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25292" y="113159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238539</xdr:colOff>
      <xdr:row>44</xdr:row>
      <xdr:rowOff>14817</xdr:rowOff>
    </xdr:from>
    <xdr:to>
      <xdr:col>4</xdr:col>
      <xdr:colOff>390252</xdr:colOff>
      <xdr:row>45</xdr:row>
      <xdr:rowOff>38100</xdr:rowOff>
    </xdr:to>
    <xdr:pic>
      <xdr:nvPicPr>
        <xdr:cNvPr id="25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343814" y="11368617"/>
          <a:ext cx="1189938" cy="823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3</xdr:col>
      <xdr:colOff>454542</xdr:colOff>
      <xdr:row>49</xdr:row>
      <xdr:rowOff>585598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15975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3</xdr:col>
      <xdr:colOff>454542</xdr:colOff>
      <xdr:row>54</xdr:row>
      <xdr:rowOff>261748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30375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19050</xdr:rowOff>
    </xdr:from>
    <xdr:to>
      <xdr:col>3</xdr:col>
      <xdr:colOff>454542</xdr:colOff>
      <xdr:row>60</xdr:row>
      <xdr:rowOff>156973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82875"/>
          <a:ext cx="4559817" cy="5760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61</xdr:row>
      <xdr:rowOff>0</xdr:rowOff>
    </xdr:from>
    <xdr:to>
      <xdr:col>6</xdr:col>
      <xdr:colOff>944189</xdr:colOff>
      <xdr:row>64</xdr:row>
      <xdr:rowOff>0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5963900"/>
          <a:ext cx="2554974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50</xdr:row>
      <xdr:rowOff>122831</xdr:rowOff>
    </xdr:from>
    <xdr:to>
      <xdr:col>12</xdr:col>
      <xdr:colOff>160685</xdr:colOff>
      <xdr:row>61</xdr:row>
      <xdr:rowOff>47626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4229356"/>
          <a:ext cx="2528178" cy="1782170"/>
        </a:xfrm>
        <a:prstGeom prst="rect">
          <a:avLst/>
        </a:prstGeom>
      </xdr:spPr>
    </xdr:pic>
    <xdr:clientData/>
  </xdr:twoCellAnchor>
  <xdr:twoCellAnchor editAs="oneCell">
    <xdr:from>
      <xdr:col>1</xdr:col>
      <xdr:colOff>670247</xdr:colOff>
      <xdr:row>39</xdr:row>
      <xdr:rowOff>10276</xdr:rowOff>
    </xdr:from>
    <xdr:to>
      <xdr:col>2</xdr:col>
      <xdr:colOff>285462</xdr:colOff>
      <xdr:row>41</xdr:row>
      <xdr:rowOff>184679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699072" y="9725776"/>
          <a:ext cx="653440" cy="593503"/>
        </a:xfrm>
        <a:prstGeom prst="rect">
          <a:avLst/>
        </a:prstGeom>
      </xdr:spPr>
    </xdr:pic>
    <xdr:clientData/>
  </xdr:twoCellAnchor>
  <xdr:oneCellAnchor>
    <xdr:from>
      <xdr:col>4</xdr:col>
      <xdr:colOff>619125</xdr:colOff>
      <xdr:row>39</xdr:row>
      <xdr:rowOff>39977</xdr:rowOff>
    </xdr:from>
    <xdr:ext cx="486834" cy="5341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762625" y="9755477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215900</xdr:colOff>
      <xdr:row>39</xdr:row>
      <xdr:rowOff>34172</xdr:rowOff>
    </xdr:from>
    <xdr:ext cx="497415" cy="54571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321175" y="9749672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7" name="TextBox 14"/>
        <xdr:cNvSpPr>
          <a:spLocks/>
        </xdr:cNvSpPr>
      </xdr:nvSpPr>
      <xdr:spPr bwMode="auto">
        <a:xfrm>
          <a:off x="6180667" y="10303933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618065</xdr:colOff>
      <xdr:row>40</xdr:row>
      <xdr:rowOff>201612</xdr:rowOff>
    </xdr:from>
    <xdr:ext cx="396262" cy="254493"/>
    <xdr:sp macro="" textlink="">
      <xdr:nvSpPr>
        <xdr:cNvPr id="8" name="TextBox 15"/>
        <xdr:cNvSpPr>
          <a:spLocks/>
        </xdr:cNvSpPr>
      </xdr:nvSpPr>
      <xdr:spPr bwMode="auto">
        <a:xfrm>
          <a:off x="4723340" y="10107612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4</xdr:col>
      <xdr:colOff>1029760</xdr:colOff>
      <xdr:row>40</xdr:row>
      <xdr:rowOff>217745</xdr:rowOff>
    </xdr:from>
    <xdr:ext cx="504980" cy="222227"/>
    <xdr:sp macro="" textlink="">
      <xdr:nvSpPr>
        <xdr:cNvPr id="9" name="TextBox 16"/>
        <xdr:cNvSpPr>
          <a:spLocks/>
        </xdr:cNvSpPr>
      </xdr:nvSpPr>
      <xdr:spPr bwMode="auto">
        <a:xfrm>
          <a:off x="6173260" y="10123745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264585</xdr:colOff>
      <xdr:row>40</xdr:row>
      <xdr:rowOff>196578</xdr:rowOff>
    </xdr:from>
    <xdr:ext cx="399148" cy="264560"/>
    <xdr:sp macro="" textlink="">
      <xdr:nvSpPr>
        <xdr:cNvPr id="10" name="TextBox 17"/>
        <xdr:cNvSpPr>
          <a:spLocks/>
        </xdr:cNvSpPr>
      </xdr:nvSpPr>
      <xdr:spPr bwMode="auto">
        <a:xfrm>
          <a:off x="3331635" y="10102578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twoCellAnchor editAs="oneCell">
    <xdr:from>
      <xdr:col>0</xdr:col>
      <xdr:colOff>576860</xdr:colOff>
      <xdr:row>7</xdr:row>
      <xdr:rowOff>161924</xdr:rowOff>
    </xdr:from>
    <xdr:to>
      <xdr:col>3</xdr:col>
      <xdr:colOff>836170</xdr:colOff>
      <xdr:row>26</xdr:row>
      <xdr:rowOff>161924</xdr:rowOff>
    </xdr:to>
    <xdr:pic>
      <xdr:nvPicPr>
        <xdr:cNvPr id="11" name="Рисунок 23"/>
        <xdr:cNvPicPr>
          <a:picLocks noChangeAspect="1"/>
        </xdr:cNvPicPr>
      </xdr:nvPicPr>
      <xdr:blipFill>
        <a:blip xmlns:r="http://schemas.openxmlformats.org/officeDocument/2006/relationships" r:embed="rId4"/>
        <a:srcRect b="36834"/>
        <a:stretch/>
      </xdr:blipFill>
      <xdr:spPr bwMode="auto">
        <a:xfrm>
          <a:off x="576860" y="2009774"/>
          <a:ext cx="4364585" cy="4162425"/>
        </a:xfrm>
        <a:prstGeom prst="rect">
          <a:avLst/>
        </a:prstGeom>
      </xdr:spPr>
    </xdr:pic>
    <xdr:clientData/>
  </xdr:twoCellAnchor>
  <xdr:oneCellAnchor>
    <xdr:from>
      <xdr:col>6</xdr:col>
      <xdr:colOff>400050</xdr:colOff>
      <xdr:row>40</xdr:row>
      <xdr:rowOff>217745</xdr:rowOff>
    </xdr:from>
    <xdr:ext cx="504980" cy="222227"/>
    <xdr:sp macro="" textlink="">
      <xdr:nvSpPr>
        <xdr:cNvPr id="15" name="TextBox 20"/>
        <xdr:cNvSpPr>
          <a:spLocks/>
        </xdr:cNvSpPr>
      </xdr:nvSpPr>
      <xdr:spPr bwMode="auto">
        <a:xfrm>
          <a:off x="7620000" y="10123745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2015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201525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8979" y="105730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19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96137" y="105888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20" name="Рисунок 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335991" y="105833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6433065" y="105736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22" name="Рисунок 10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4542" y="112546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403224</xdr:colOff>
      <xdr:row>44</xdr:row>
      <xdr:rowOff>19050</xdr:rowOff>
    </xdr:from>
    <xdr:to>
      <xdr:col>2</xdr:col>
      <xdr:colOff>480482</xdr:colOff>
      <xdr:row>44</xdr:row>
      <xdr:rowOff>779991</xdr:rowOff>
    </xdr:to>
    <xdr:pic>
      <xdr:nvPicPr>
        <xdr:cNvPr id="23" name="Рисунок 11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32049" y="11372850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24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25292" y="113159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219489</xdr:colOff>
      <xdr:row>44</xdr:row>
      <xdr:rowOff>24342</xdr:rowOff>
    </xdr:from>
    <xdr:to>
      <xdr:col>4</xdr:col>
      <xdr:colOff>371202</xdr:colOff>
      <xdr:row>45</xdr:row>
      <xdr:rowOff>47625</xdr:rowOff>
    </xdr:to>
    <xdr:pic>
      <xdr:nvPicPr>
        <xdr:cNvPr id="25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324764" y="11378142"/>
          <a:ext cx="1189938" cy="823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19050</xdr:rowOff>
    </xdr:from>
    <xdr:to>
      <xdr:col>3</xdr:col>
      <xdr:colOff>454542</xdr:colOff>
      <xdr:row>60</xdr:row>
      <xdr:rowOff>156973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82875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3</xdr:col>
      <xdr:colOff>454542</xdr:colOff>
      <xdr:row>54</xdr:row>
      <xdr:rowOff>261748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30375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3</xdr:col>
      <xdr:colOff>454542</xdr:colOff>
      <xdr:row>49</xdr:row>
      <xdr:rowOff>576073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06450"/>
          <a:ext cx="4559817" cy="5760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61</xdr:row>
      <xdr:rowOff>0</xdr:rowOff>
    </xdr:from>
    <xdr:to>
      <xdr:col>6</xdr:col>
      <xdr:colOff>944189</xdr:colOff>
      <xdr:row>64</xdr:row>
      <xdr:rowOff>0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5916275"/>
          <a:ext cx="2554974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50</xdr:row>
      <xdr:rowOff>122831</xdr:rowOff>
    </xdr:from>
    <xdr:to>
      <xdr:col>12</xdr:col>
      <xdr:colOff>160685</xdr:colOff>
      <xdr:row>61</xdr:row>
      <xdr:rowOff>47626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4181731"/>
          <a:ext cx="2528178" cy="1782170"/>
        </a:xfrm>
        <a:prstGeom prst="rect">
          <a:avLst/>
        </a:prstGeom>
      </xdr:spPr>
    </xdr:pic>
    <xdr:clientData/>
  </xdr:twoCellAnchor>
  <xdr:twoCellAnchor editAs="oneCell">
    <xdr:from>
      <xdr:col>1</xdr:col>
      <xdr:colOff>755972</xdr:colOff>
      <xdr:row>39</xdr:row>
      <xdr:rowOff>21826</xdr:rowOff>
    </xdr:from>
    <xdr:to>
      <xdr:col>2</xdr:col>
      <xdr:colOff>371187</xdr:colOff>
      <xdr:row>42</xdr:row>
      <xdr:rowOff>5729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784797" y="9737326"/>
          <a:ext cx="653440" cy="593503"/>
        </a:xfrm>
        <a:prstGeom prst="rect">
          <a:avLst/>
        </a:prstGeom>
      </xdr:spPr>
    </xdr:pic>
    <xdr:clientData/>
  </xdr:twoCellAnchor>
  <xdr:oneCellAnchor>
    <xdr:from>
      <xdr:col>4</xdr:col>
      <xdr:colOff>638175</xdr:colOff>
      <xdr:row>39</xdr:row>
      <xdr:rowOff>42002</xdr:rowOff>
    </xdr:from>
    <xdr:ext cx="486834" cy="5341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781675" y="9757502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206375</xdr:colOff>
      <xdr:row>39</xdr:row>
      <xdr:rowOff>36197</xdr:rowOff>
    </xdr:from>
    <xdr:ext cx="497415" cy="54571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311650" y="9751697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7" name="TextBox 14"/>
        <xdr:cNvSpPr>
          <a:spLocks/>
        </xdr:cNvSpPr>
      </xdr:nvSpPr>
      <xdr:spPr bwMode="auto">
        <a:xfrm>
          <a:off x="6180667" y="10303933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665690</xdr:colOff>
      <xdr:row>40</xdr:row>
      <xdr:rowOff>205316</xdr:rowOff>
    </xdr:from>
    <xdr:ext cx="396262" cy="254493"/>
    <xdr:sp macro="" textlink="">
      <xdr:nvSpPr>
        <xdr:cNvPr id="8" name="TextBox 15"/>
        <xdr:cNvSpPr>
          <a:spLocks/>
        </xdr:cNvSpPr>
      </xdr:nvSpPr>
      <xdr:spPr bwMode="auto">
        <a:xfrm>
          <a:off x="4770965" y="10111316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5</xdr:col>
      <xdr:colOff>20110</xdr:colOff>
      <xdr:row>40</xdr:row>
      <xdr:rowOff>221449</xdr:rowOff>
    </xdr:from>
    <xdr:ext cx="504980" cy="222227"/>
    <xdr:sp macro="" textlink="">
      <xdr:nvSpPr>
        <xdr:cNvPr id="9" name="TextBox 16"/>
        <xdr:cNvSpPr>
          <a:spLocks/>
        </xdr:cNvSpPr>
      </xdr:nvSpPr>
      <xdr:spPr bwMode="auto">
        <a:xfrm>
          <a:off x="6201835" y="10127449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350310</xdr:colOff>
      <xdr:row>40</xdr:row>
      <xdr:rowOff>200282</xdr:rowOff>
    </xdr:from>
    <xdr:ext cx="399148" cy="264560"/>
    <xdr:sp macro="" textlink="">
      <xdr:nvSpPr>
        <xdr:cNvPr id="10" name="TextBox 17"/>
        <xdr:cNvSpPr>
          <a:spLocks/>
        </xdr:cNvSpPr>
      </xdr:nvSpPr>
      <xdr:spPr bwMode="auto">
        <a:xfrm>
          <a:off x="3417360" y="10106282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twoCellAnchor editAs="oneCell">
    <xdr:from>
      <xdr:col>0</xdr:col>
      <xdr:colOff>655672</xdr:colOff>
      <xdr:row>9</xdr:row>
      <xdr:rowOff>156632</xdr:rowOff>
    </xdr:from>
    <xdr:to>
      <xdr:col>3</xdr:col>
      <xdr:colOff>987459</xdr:colOff>
      <xdr:row>27</xdr:row>
      <xdr:rowOff>0</xdr:rowOff>
    </xdr:to>
    <xdr:pic>
      <xdr:nvPicPr>
        <xdr:cNvPr id="11" name="Рисунок 23"/>
        <xdr:cNvPicPr>
          <a:picLocks noChangeAspect="1"/>
        </xdr:cNvPicPr>
      </xdr:nvPicPr>
      <xdr:blipFill>
        <a:blip xmlns:r="http://schemas.openxmlformats.org/officeDocument/2006/relationships" r:embed="rId4"/>
        <a:srcRect l="2302" t="6905" r="-2302" b="36460"/>
        <a:stretch/>
      </xdr:blipFill>
      <xdr:spPr bwMode="auto">
        <a:xfrm>
          <a:off x="655672" y="2442632"/>
          <a:ext cx="4437062" cy="3786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2015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201525"/>
          <a:ext cx="1171575" cy="727818"/>
        </a:xfrm>
        <a:prstGeom prst="rect">
          <a:avLst/>
        </a:prstGeom>
      </xdr:spPr>
    </xdr:pic>
    <xdr:clientData/>
  </xdr:twoCellAnchor>
  <xdr:oneCellAnchor>
    <xdr:from>
      <xdr:col>6</xdr:col>
      <xdr:colOff>438150</xdr:colOff>
      <xdr:row>40</xdr:row>
      <xdr:rowOff>221449</xdr:rowOff>
    </xdr:from>
    <xdr:ext cx="504980" cy="222227"/>
    <xdr:sp macro="" textlink="">
      <xdr:nvSpPr>
        <xdr:cNvPr id="17" name="TextBox 20"/>
        <xdr:cNvSpPr>
          <a:spLocks/>
        </xdr:cNvSpPr>
      </xdr:nvSpPr>
      <xdr:spPr bwMode="auto">
        <a:xfrm>
          <a:off x="7658100" y="10127449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8979" y="105730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19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96137" y="105888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20" name="Рисунок 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335991" y="105833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6433065" y="105736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22" name="Рисунок 10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4542" y="112546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393699</xdr:colOff>
      <xdr:row>43</xdr:row>
      <xdr:rowOff>790575</xdr:rowOff>
    </xdr:from>
    <xdr:to>
      <xdr:col>2</xdr:col>
      <xdr:colOff>470957</xdr:colOff>
      <xdr:row>44</xdr:row>
      <xdr:rowOff>751416</xdr:rowOff>
    </xdr:to>
    <xdr:pic>
      <xdr:nvPicPr>
        <xdr:cNvPr id="23" name="Рисунок 11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22524" y="11344275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24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25292" y="113159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209964</xdr:colOff>
      <xdr:row>43</xdr:row>
      <xdr:rowOff>776817</xdr:rowOff>
    </xdr:from>
    <xdr:to>
      <xdr:col>4</xdr:col>
      <xdr:colOff>361677</xdr:colOff>
      <xdr:row>45</xdr:row>
      <xdr:rowOff>0</xdr:rowOff>
    </xdr:to>
    <xdr:pic>
      <xdr:nvPicPr>
        <xdr:cNvPr id="25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315239" y="11330517"/>
          <a:ext cx="1189938" cy="823383"/>
        </a:xfrm>
        <a:prstGeom prst="rect">
          <a:avLst/>
        </a:prstGeom>
      </xdr:spPr>
    </xdr:pic>
    <xdr:clientData/>
  </xdr:twoCellAnchor>
  <xdr:twoCellAnchor editAs="oneCell">
    <xdr:from>
      <xdr:col>0</xdr:col>
      <xdr:colOff>989542</xdr:colOff>
      <xdr:row>49</xdr:row>
      <xdr:rowOff>40865</xdr:rowOff>
    </xdr:from>
    <xdr:to>
      <xdr:col>0</xdr:col>
      <xdr:colOff>1307041</xdr:colOff>
      <xdr:row>49</xdr:row>
      <xdr:rowOff>397563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89542" y="13547315"/>
          <a:ext cx="317499" cy="3566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3</xdr:col>
      <xdr:colOff>454542</xdr:colOff>
      <xdr:row>50</xdr:row>
      <xdr:rowOff>23623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506450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3</xdr:col>
      <xdr:colOff>454542</xdr:colOff>
      <xdr:row>54</xdr:row>
      <xdr:rowOff>261748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82750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3</xdr:col>
      <xdr:colOff>454542</xdr:colOff>
      <xdr:row>60</xdr:row>
      <xdr:rowOff>137923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16200"/>
          <a:ext cx="4559817" cy="576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58</xdr:row>
      <xdr:rowOff>0</xdr:rowOff>
    </xdr:from>
    <xdr:to>
      <xdr:col>6</xdr:col>
      <xdr:colOff>944189</xdr:colOff>
      <xdr:row>61</xdr:row>
      <xdr:rowOff>29104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5468600"/>
          <a:ext cx="2554974" cy="4767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47</xdr:row>
      <xdr:rowOff>122831</xdr:rowOff>
    </xdr:from>
    <xdr:to>
      <xdr:col>13</xdr:col>
      <xdr:colOff>160685</xdr:colOff>
      <xdr:row>57</xdr:row>
      <xdr:rowOff>57151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3581656"/>
          <a:ext cx="2528178" cy="1782170"/>
        </a:xfrm>
        <a:prstGeom prst="rect">
          <a:avLst/>
        </a:prstGeom>
      </xdr:spPr>
    </xdr:pic>
    <xdr:clientData/>
  </xdr:twoCellAnchor>
  <xdr:twoCellAnchor editAs="oneCell">
    <xdr:from>
      <xdr:col>1</xdr:col>
      <xdr:colOff>670247</xdr:colOff>
      <xdr:row>39</xdr:row>
      <xdr:rowOff>5513</xdr:rowOff>
    </xdr:from>
    <xdr:to>
      <xdr:col>2</xdr:col>
      <xdr:colOff>285462</xdr:colOff>
      <xdr:row>41</xdr:row>
      <xdr:rowOff>218016</xdr:rowOff>
    </xdr:to>
    <xdr:pic>
      <xdr:nvPicPr>
        <xdr:cNvPr id="5" name="Рисунок 7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699072" y="9997238"/>
          <a:ext cx="653440" cy="593503"/>
        </a:xfrm>
        <a:prstGeom prst="rect">
          <a:avLst/>
        </a:prstGeom>
      </xdr:spPr>
    </xdr:pic>
    <xdr:clientData/>
  </xdr:twoCellAnchor>
  <xdr:oneCellAnchor>
    <xdr:from>
      <xdr:col>4</xdr:col>
      <xdr:colOff>571499</xdr:colOff>
      <xdr:row>39</xdr:row>
      <xdr:rowOff>28575</xdr:rowOff>
    </xdr:from>
    <xdr:ext cx="518973" cy="569359"/>
    <xdr:pic>
      <xdr:nvPicPr>
        <xdr:cNvPr id="6" name="Рисунок 8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714999" y="10020300"/>
          <a:ext cx="518973" cy="569359"/>
        </a:xfrm>
        <a:prstGeom prst="rect">
          <a:avLst/>
        </a:prstGeom>
      </xdr:spPr>
    </xdr:pic>
    <xdr:clientData/>
  </xdr:oneCellAnchor>
  <xdr:oneCellAnchor>
    <xdr:from>
      <xdr:col>3</xdr:col>
      <xdr:colOff>301625</xdr:colOff>
      <xdr:row>39</xdr:row>
      <xdr:rowOff>43781</xdr:rowOff>
    </xdr:from>
    <xdr:ext cx="497415" cy="545710"/>
    <xdr:pic>
      <xdr:nvPicPr>
        <xdr:cNvPr id="7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406900" y="10035506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8" name="TextBox 18"/>
        <xdr:cNvSpPr>
          <a:spLocks/>
        </xdr:cNvSpPr>
      </xdr:nvSpPr>
      <xdr:spPr bwMode="auto">
        <a:xfrm>
          <a:off x="6180667" y="10542058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703790</xdr:colOff>
      <xdr:row>41</xdr:row>
      <xdr:rowOff>0</xdr:rowOff>
    </xdr:from>
    <xdr:ext cx="396262" cy="254493"/>
    <xdr:sp macro="" textlink="">
      <xdr:nvSpPr>
        <xdr:cNvPr id="9" name="TextBox 19"/>
        <xdr:cNvSpPr>
          <a:spLocks/>
        </xdr:cNvSpPr>
      </xdr:nvSpPr>
      <xdr:spPr bwMode="auto">
        <a:xfrm>
          <a:off x="4809065" y="10372725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4</xdr:col>
      <xdr:colOff>953560</xdr:colOff>
      <xdr:row>41</xdr:row>
      <xdr:rowOff>7137</xdr:rowOff>
    </xdr:from>
    <xdr:ext cx="504980" cy="222227"/>
    <xdr:sp macro="" textlink="">
      <xdr:nvSpPr>
        <xdr:cNvPr id="10" name="TextBox 20"/>
        <xdr:cNvSpPr>
          <a:spLocks/>
        </xdr:cNvSpPr>
      </xdr:nvSpPr>
      <xdr:spPr bwMode="auto">
        <a:xfrm>
          <a:off x="6097060" y="10379862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312210</xdr:colOff>
      <xdr:row>41</xdr:row>
      <xdr:rowOff>0</xdr:rowOff>
    </xdr:from>
    <xdr:ext cx="399148" cy="264560"/>
    <xdr:sp macro="" textlink="">
      <xdr:nvSpPr>
        <xdr:cNvPr id="11" name="TextBox 21"/>
        <xdr:cNvSpPr>
          <a:spLocks/>
        </xdr:cNvSpPr>
      </xdr:nvSpPr>
      <xdr:spPr bwMode="auto">
        <a:xfrm>
          <a:off x="3379260" y="10372725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twoCellAnchor editAs="oneCell">
    <xdr:from>
      <xdr:col>0</xdr:col>
      <xdr:colOff>952500</xdr:colOff>
      <xdr:row>9</xdr:row>
      <xdr:rowOff>38100</xdr:rowOff>
    </xdr:from>
    <xdr:to>
      <xdr:col>3</xdr:col>
      <xdr:colOff>192497</xdr:colOff>
      <xdr:row>25</xdr:row>
      <xdr:rowOff>180976</xdr:rowOff>
    </xdr:to>
    <xdr:pic>
      <xdr:nvPicPr>
        <xdr:cNvPr id="12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952500" y="2324100"/>
          <a:ext cx="3345272" cy="3648076"/>
        </a:xfrm>
        <a:prstGeom prst="rect">
          <a:avLst/>
        </a:prstGeom>
      </xdr:spPr>
    </xdr:pic>
    <xdr:clientData/>
  </xdr:twoCellAnchor>
  <xdr:oneCellAnchor>
    <xdr:from>
      <xdr:col>6</xdr:col>
      <xdr:colOff>133350</xdr:colOff>
      <xdr:row>41</xdr:row>
      <xdr:rowOff>7137</xdr:rowOff>
    </xdr:from>
    <xdr:ext cx="504980" cy="222227"/>
    <xdr:sp macro="" textlink="">
      <xdr:nvSpPr>
        <xdr:cNvPr id="15" name="TextBox 20"/>
        <xdr:cNvSpPr>
          <a:spLocks/>
        </xdr:cNvSpPr>
      </xdr:nvSpPr>
      <xdr:spPr bwMode="auto">
        <a:xfrm>
          <a:off x="7353300" y="10379862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515850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515850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18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8979" y="10887341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19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96137" y="10903216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20" name="Рисунок 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335991" y="10897702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21" name="Рисунок 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6433065" y="10887994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22" name="Рисунок 10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4542" y="11569000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403224</xdr:colOff>
      <xdr:row>44</xdr:row>
      <xdr:rowOff>38100</xdr:rowOff>
    </xdr:from>
    <xdr:to>
      <xdr:col>2</xdr:col>
      <xdr:colOff>480482</xdr:colOff>
      <xdr:row>44</xdr:row>
      <xdr:rowOff>799041</xdr:rowOff>
    </xdr:to>
    <xdr:pic>
      <xdr:nvPicPr>
        <xdr:cNvPr id="23" name="Рисунок 11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32049" y="11706225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24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25292" y="11630283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200439</xdr:colOff>
      <xdr:row>44</xdr:row>
      <xdr:rowOff>14817</xdr:rowOff>
    </xdr:from>
    <xdr:to>
      <xdr:col>4</xdr:col>
      <xdr:colOff>352152</xdr:colOff>
      <xdr:row>45</xdr:row>
      <xdr:rowOff>38100</xdr:rowOff>
    </xdr:to>
    <xdr:pic>
      <xdr:nvPicPr>
        <xdr:cNvPr id="25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305714" y="11682942"/>
          <a:ext cx="1189938" cy="823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38100</xdr:rowOff>
    </xdr:from>
    <xdr:to>
      <xdr:col>3</xdr:col>
      <xdr:colOff>454542</xdr:colOff>
      <xdr:row>51</xdr:row>
      <xdr:rowOff>299848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820775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142875</xdr:rowOff>
    </xdr:from>
    <xdr:to>
      <xdr:col>3</xdr:col>
      <xdr:colOff>454542</xdr:colOff>
      <xdr:row>56</xdr:row>
      <xdr:rowOff>14098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01825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3</xdr:col>
      <xdr:colOff>454542</xdr:colOff>
      <xdr:row>62</xdr:row>
      <xdr:rowOff>52198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68600"/>
          <a:ext cx="4559817" cy="5760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58</xdr:row>
      <xdr:rowOff>0</xdr:rowOff>
    </xdr:from>
    <xdr:to>
      <xdr:col>6</xdr:col>
      <xdr:colOff>944189</xdr:colOff>
      <xdr:row>61</xdr:row>
      <xdr:rowOff>29104</xdr:rowOff>
    </xdr:to>
    <xdr:sp macro="" textlink="">
      <xdr:nvSpPr>
        <xdr:cNvPr id="4" name="TextBox 1"/>
        <xdr:cNvSpPr>
          <a:spLocks/>
        </xdr:cNvSpPr>
      </xdr:nvSpPr>
      <xdr:spPr bwMode="auto">
        <a:xfrm>
          <a:off x="5609165" y="12887325"/>
          <a:ext cx="2554974" cy="4767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47</xdr:row>
      <xdr:rowOff>122831</xdr:rowOff>
    </xdr:from>
    <xdr:to>
      <xdr:col>12</xdr:col>
      <xdr:colOff>156451</xdr:colOff>
      <xdr:row>58</xdr:row>
      <xdr:rowOff>47626</xdr:rowOff>
    </xdr:to>
    <xdr:pic>
      <xdr:nvPicPr>
        <xdr:cNvPr id="5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1152781"/>
          <a:ext cx="2528178" cy="1782170"/>
        </a:xfrm>
        <a:prstGeom prst="rect">
          <a:avLst/>
        </a:prstGeom>
      </xdr:spPr>
    </xdr:pic>
    <xdr:clientData/>
  </xdr:twoCellAnchor>
  <xdr:oneCellAnchor>
    <xdr:from>
      <xdr:col>4</xdr:col>
      <xdr:colOff>589685</xdr:colOff>
      <xdr:row>39</xdr:row>
      <xdr:rowOff>53442</xdr:rowOff>
    </xdr:from>
    <xdr:ext cx="486834" cy="534100"/>
    <xdr:pic>
      <xdr:nvPicPr>
        <xdr:cNvPr id="7" name="Рисунок 4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5733185" y="9682351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158750</xdr:colOff>
      <xdr:row>39</xdr:row>
      <xdr:rowOff>53306</xdr:rowOff>
    </xdr:from>
    <xdr:ext cx="497415" cy="545710"/>
    <xdr:pic>
      <xdr:nvPicPr>
        <xdr:cNvPr id="8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4263159" y="9682215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17" name="TextBox 14"/>
        <xdr:cNvSpPr>
          <a:spLocks/>
        </xdr:cNvSpPr>
      </xdr:nvSpPr>
      <xdr:spPr bwMode="auto">
        <a:xfrm>
          <a:off x="6180667" y="8989484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435358</xdr:colOff>
      <xdr:row>40</xdr:row>
      <xdr:rowOff>198756</xdr:rowOff>
    </xdr:from>
    <xdr:ext cx="396262" cy="254493"/>
    <xdr:sp macro="" textlink="">
      <xdr:nvSpPr>
        <xdr:cNvPr id="18" name="TextBox 15"/>
        <xdr:cNvSpPr>
          <a:spLocks/>
        </xdr:cNvSpPr>
      </xdr:nvSpPr>
      <xdr:spPr bwMode="auto">
        <a:xfrm>
          <a:off x="4539767" y="10018165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4</xdr:col>
      <xdr:colOff>869567</xdr:colOff>
      <xdr:row>40</xdr:row>
      <xdr:rowOff>214889</xdr:rowOff>
    </xdr:from>
    <xdr:ext cx="504980" cy="222227"/>
    <xdr:sp macro="" textlink="">
      <xdr:nvSpPr>
        <xdr:cNvPr id="19" name="TextBox 16"/>
        <xdr:cNvSpPr>
          <a:spLocks/>
        </xdr:cNvSpPr>
      </xdr:nvSpPr>
      <xdr:spPr bwMode="auto">
        <a:xfrm>
          <a:off x="6013067" y="10034298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175396</xdr:colOff>
      <xdr:row>40</xdr:row>
      <xdr:rowOff>193722</xdr:rowOff>
    </xdr:from>
    <xdr:ext cx="399148" cy="264560"/>
    <xdr:sp macro="" textlink="">
      <xdr:nvSpPr>
        <xdr:cNvPr id="20" name="TextBox 17"/>
        <xdr:cNvSpPr>
          <a:spLocks/>
        </xdr:cNvSpPr>
      </xdr:nvSpPr>
      <xdr:spPr bwMode="auto">
        <a:xfrm>
          <a:off x="3244563" y="10205555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118</a:t>
          </a:r>
          <a:endParaRPr/>
        </a:p>
      </xdr:txBody>
    </xdr:sp>
    <xdr:clientData/>
  </xdr:oneCellAnchor>
  <xdr:twoCellAnchor editAs="oneCell">
    <xdr:from>
      <xdr:col>0</xdr:col>
      <xdr:colOff>752474</xdr:colOff>
      <xdr:row>8</xdr:row>
      <xdr:rowOff>66675</xdr:rowOff>
    </xdr:from>
    <xdr:to>
      <xdr:col>3</xdr:col>
      <xdr:colOff>603884</xdr:colOff>
      <xdr:row>25</xdr:row>
      <xdr:rowOff>171450</xdr:rowOff>
    </xdr:to>
    <xdr:pic>
      <xdr:nvPicPr>
        <xdr:cNvPr id="21" name="Рисунок 23"/>
        <xdr:cNvPicPr>
          <a:picLocks noChangeAspect="1"/>
        </xdr:cNvPicPr>
      </xdr:nvPicPr>
      <xdr:blipFill>
        <a:blip xmlns:r="http://schemas.openxmlformats.org/officeDocument/2006/relationships" r:embed="rId3"/>
        <a:srcRect b="36009"/>
        <a:stretch/>
      </xdr:blipFill>
      <xdr:spPr bwMode="auto">
        <a:xfrm>
          <a:off x="752474" y="2133600"/>
          <a:ext cx="3956685" cy="382905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49</xdr:row>
      <xdr:rowOff>8659</xdr:rowOff>
    </xdr:from>
    <xdr:to>
      <xdr:col>0</xdr:col>
      <xdr:colOff>580160</xdr:colOff>
      <xdr:row>51</xdr:row>
      <xdr:rowOff>174144</xdr:rowOff>
    </xdr:to>
    <xdr:pic>
      <xdr:nvPicPr>
        <xdr:cNvPr id="22" name="Рисунок 20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43296" y="11282795"/>
          <a:ext cx="536864" cy="477213"/>
        </a:xfrm>
        <a:prstGeom prst="rect">
          <a:avLst/>
        </a:prstGeom>
      </xdr:spPr>
    </xdr:pic>
    <xdr:clientData/>
  </xdr:twoCellAnchor>
  <xdr:twoCellAnchor editAs="oneCell">
    <xdr:from>
      <xdr:col>0</xdr:col>
      <xdr:colOff>1260305</xdr:colOff>
      <xdr:row>49</xdr:row>
      <xdr:rowOff>2661</xdr:rowOff>
    </xdr:from>
    <xdr:to>
      <xdr:col>0</xdr:col>
      <xdr:colOff>1846238</xdr:colOff>
      <xdr:row>51</xdr:row>
      <xdr:rowOff>206631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1260305" y="13484199"/>
          <a:ext cx="585933" cy="51902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34636</xdr:colOff>
      <xdr:row>55</xdr:row>
      <xdr:rowOff>43295</xdr:rowOff>
    </xdr:from>
    <xdr:to>
      <xdr:col>0</xdr:col>
      <xdr:colOff>571130</xdr:colOff>
      <xdr:row>57</xdr:row>
      <xdr:rowOff>83308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34636" y="12252614"/>
          <a:ext cx="536494" cy="481626"/>
        </a:xfrm>
        <a:prstGeom prst="rect">
          <a:avLst/>
        </a:prstGeom>
      </xdr:spPr>
    </xdr:pic>
    <xdr:clientData/>
  </xdr:twoCellAnchor>
  <xdr:twoCellAnchor editAs="oneCell">
    <xdr:from>
      <xdr:col>0</xdr:col>
      <xdr:colOff>1266817</xdr:colOff>
      <xdr:row>55</xdr:row>
      <xdr:rowOff>40631</xdr:rowOff>
    </xdr:from>
    <xdr:to>
      <xdr:col>0</xdr:col>
      <xdr:colOff>1851761</xdr:colOff>
      <xdr:row>57</xdr:row>
      <xdr:rowOff>117223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1266817" y="14460016"/>
          <a:ext cx="584944" cy="516207"/>
        </a:xfrm>
        <a:prstGeom prst="rect">
          <a:avLst/>
        </a:prstGeom>
      </xdr:spPr>
    </xdr:pic>
    <xdr:clientData/>
  </xdr:twoCellAnchor>
  <xdr:twoCellAnchor editAs="oneCell">
    <xdr:from>
      <xdr:col>0</xdr:col>
      <xdr:colOff>621455</xdr:colOff>
      <xdr:row>48</xdr:row>
      <xdr:rowOff>143801</xdr:rowOff>
    </xdr:from>
    <xdr:to>
      <xdr:col>0</xdr:col>
      <xdr:colOff>1187667</xdr:colOff>
      <xdr:row>51</xdr:row>
      <xdr:rowOff>171310</xdr:rowOff>
    </xdr:to>
    <xdr:pic>
      <xdr:nvPicPr>
        <xdr:cNvPr id="35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455" y="13478801"/>
          <a:ext cx="566212" cy="48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632853</xdr:colOff>
      <xdr:row>55</xdr:row>
      <xdr:rowOff>38708</xdr:rowOff>
    </xdr:from>
    <xdr:to>
      <xdr:col>0</xdr:col>
      <xdr:colOff>1199065</xdr:colOff>
      <xdr:row>57</xdr:row>
      <xdr:rowOff>82869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853" y="14458093"/>
          <a:ext cx="566212" cy="483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173182</xdr:colOff>
      <xdr:row>40</xdr:row>
      <xdr:rowOff>214889</xdr:rowOff>
    </xdr:from>
    <xdr:ext cx="504980" cy="222227"/>
    <xdr:sp macro="" textlink="">
      <xdr:nvSpPr>
        <xdr:cNvPr id="38" name="TextBox 20"/>
        <xdr:cNvSpPr>
          <a:spLocks/>
        </xdr:cNvSpPr>
      </xdr:nvSpPr>
      <xdr:spPr bwMode="auto">
        <a:xfrm>
          <a:off x="7394864" y="10034298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2015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201525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45" name="Рисунок 6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98979" y="105730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46" name="Рисунок 7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2396137" y="105888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47" name="Рисунок 8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335991" y="105833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48" name="Рисунок 9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6433065" y="105736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49" name="Рисунок 10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354542" y="112546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389465</xdr:colOff>
      <xdr:row>44</xdr:row>
      <xdr:rowOff>0</xdr:rowOff>
    </xdr:from>
    <xdr:to>
      <xdr:col>2</xdr:col>
      <xdr:colOff>466723</xdr:colOff>
      <xdr:row>44</xdr:row>
      <xdr:rowOff>760941</xdr:rowOff>
    </xdr:to>
    <xdr:pic>
      <xdr:nvPicPr>
        <xdr:cNvPr id="50" name="Рисунок 11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2421465" y="11472333"/>
          <a:ext cx="1114425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51" name="Рисунок 12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6425292" y="113159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193031</xdr:colOff>
      <xdr:row>43</xdr:row>
      <xdr:rowOff>776817</xdr:rowOff>
    </xdr:from>
    <xdr:to>
      <xdr:col>4</xdr:col>
      <xdr:colOff>344744</xdr:colOff>
      <xdr:row>45</xdr:row>
      <xdr:rowOff>0</xdr:rowOff>
    </xdr:to>
    <xdr:pic>
      <xdr:nvPicPr>
        <xdr:cNvPr id="52" name="Рисунок 13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4299364" y="11444817"/>
          <a:ext cx="1188880" cy="8318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740833</xdr:colOff>
      <xdr:row>39</xdr:row>
      <xdr:rowOff>31750</xdr:rowOff>
    </xdr:from>
    <xdr:to>
      <xdr:col>2</xdr:col>
      <xdr:colOff>342313</xdr:colOff>
      <xdr:row>41</xdr:row>
      <xdr:rowOff>184913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2833" y="9853083"/>
          <a:ext cx="638647" cy="5764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58</xdr:row>
      <xdr:rowOff>0</xdr:rowOff>
    </xdr:from>
    <xdr:to>
      <xdr:col>6</xdr:col>
      <xdr:colOff>944189</xdr:colOff>
      <xdr:row>61</xdr:row>
      <xdr:rowOff>29104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4963775"/>
          <a:ext cx="2554974" cy="41962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47</xdr:row>
      <xdr:rowOff>122831</xdr:rowOff>
    </xdr:from>
    <xdr:to>
      <xdr:col>12</xdr:col>
      <xdr:colOff>170210</xdr:colOff>
      <xdr:row>58</xdr:row>
      <xdr:rowOff>47626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3229231"/>
          <a:ext cx="2528178" cy="1782170"/>
        </a:xfrm>
        <a:prstGeom prst="rect">
          <a:avLst/>
        </a:prstGeom>
      </xdr:spPr>
    </xdr:pic>
    <xdr:clientData/>
  </xdr:twoCellAnchor>
  <xdr:twoCellAnchor editAs="oneCell">
    <xdr:from>
      <xdr:col>1</xdr:col>
      <xdr:colOff>670247</xdr:colOff>
      <xdr:row>39</xdr:row>
      <xdr:rowOff>5513</xdr:rowOff>
    </xdr:from>
    <xdr:to>
      <xdr:col>2</xdr:col>
      <xdr:colOff>285462</xdr:colOff>
      <xdr:row>41</xdr:row>
      <xdr:rowOff>179916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699072" y="9721013"/>
          <a:ext cx="653440" cy="593503"/>
        </a:xfrm>
        <a:prstGeom prst="rect">
          <a:avLst/>
        </a:prstGeom>
      </xdr:spPr>
    </xdr:pic>
    <xdr:clientData/>
  </xdr:twoCellAnchor>
  <xdr:oneCellAnchor>
    <xdr:from>
      <xdr:col>4</xdr:col>
      <xdr:colOff>714375</xdr:colOff>
      <xdr:row>39</xdr:row>
      <xdr:rowOff>35214</xdr:rowOff>
    </xdr:from>
    <xdr:ext cx="486834" cy="5341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857875" y="9750714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263525</xdr:colOff>
      <xdr:row>39</xdr:row>
      <xdr:rowOff>29409</xdr:rowOff>
    </xdr:from>
    <xdr:ext cx="497415" cy="54571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368800" y="9744909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7" name="TextBox 14"/>
        <xdr:cNvSpPr>
          <a:spLocks/>
        </xdr:cNvSpPr>
      </xdr:nvSpPr>
      <xdr:spPr bwMode="auto">
        <a:xfrm>
          <a:off x="6180667" y="10303933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579965</xdr:colOff>
      <xdr:row>40</xdr:row>
      <xdr:rowOff>186266</xdr:rowOff>
    </xdr:from>
    <xdr:ext cx="396262" cy="254493"/>
    <xdr:sp macro="" textlink="">
      <xdr:nvSpPr>
        <xdr:cNvPr id="8" name="TextBox 15"/>
        <xdr:cNvSpPr>
          <a:spLocks/>
        </xdr:cNvSpPr>
      </xdr:nvSpPr>
      <xdr:spPr bwMode="auto">
        <a:xfrm>
          <a:off x="4685240" y="10092266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4</xdr:col>
      <xdr:colOff>991660</xdr:colOff>
      <xdr:row>40</xdr:row>
      <xdr:rowOff>202399</xdr:rowOff>
    </xdr:from>
    <xdr:ext cx="504980" cy="222227"/>
    <xdr:sp macro="" textlink="">
      <xdr:nvSpPr>
        <xdr:cNvPr id="9" name="TextBox 16"/>
        <xdr:cNvSpPr>
          <a:spLocks/>
        </xdr:cNvSpPr>
      </xdr:nvSpPr>
      <xdr:spPr bwMode="auto">
        <a:xfrm>
          <a:off x="6135160" y="10108399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169335</xdr:colOff>
      <xdr:row>40</xdr:row>
      <xdr:rowOff>181232</xdr:rowOff>
    </xdr:from>
    <xdr:ext cx="399148" cy="264560"/>
    <xdr:sp macro="" textlink="">
      <xdr:nvSpPr>
        <xdr:cNvPr id="10" name="TextBox 17"/>
        <xdr:cNvSpPr>
          <a:spLocks/>
        </xdr:cNvSpPr>
      </xdr:nvSpPr>
      <xdr:spPr bwMode="auto">
        <a:xfrm>
          <a:off x="3236385" y="10087232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twoCellAnchor editAs="oneCell">
    <xdr:from>
      <xdr:col>0</xdr:col>
      <xdr:colOff>1266824</xdr:colOff>
      <xdr:row>10</xdr:row>
      <xdr:rowOff>47626</xdr:rowOff>
    </xdr:from>
    <xdr:to>
      <xdr:col>3</xdr:col>
      <xdr:colOff>499896</xdr:colOff>
      <xdr:row>27</xdr:row>
      <xdr:rowOff>28575</xdr:rowOff>
    </xdr:to>
    <xdr:pic>
      <xdr:nvPicPr>
        <xdr:cNvPr id="11" name="Рисунок 21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266824" y="2552701"/>
          <a:ext cx="3338347" cy="3705224"/>
        </a:xfrm>
        <a:prstGeom prst="rect">
          <a:avLst/>
        </a:prstGeom>
      </xdr:spPr>
    </xdr:pic>
    <xdr:clientData/>
  </xdr:twoCellAnchor>
  <xdr:oneCellAnchor>
    <xdr:from>
      <xdr:col>6</xdr:col>
      <xdr:colOff>257175</xdr:colOff>
      <xdr:row>40</xdr:row>
      <xdr:rowOff>202399</xdr:rowOff>
    </xdr:from>
    <xdr:ext cx="504980" cy="222227"/>
    <xdr:sp macro="" textlink="">
      <xdr:nvSpPr>
        <xdr:cNvPr id="16" name="TextBox 20"/>
        <xdr:cNvSpPr>
          <a:spLocks/>
        </xdr:cNvSpPr>
      </xdr:nvSpPr>
      <xdr:spPr bwMode="auto">
        <a:xfrm>
          <a:off x="7477125" y="10108399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1634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163425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19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8979" y="105349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20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96137" y="105507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21" name="Рисунок 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335991" y="105452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359289</xdr:colOff>
      <xdr:row>43</xdr:row>
      <xdr:rowOff>695996</xdr:rowOff>
    </xdr:to>
    <xdr:pic>
      <xdr:nvPicPr>
        <xdr:cNvPr id="22" name="Рисунок 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6433065" y="105355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23" name="Рисунок 10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4542" y="112165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412749</xdr:colOff>
      <xdr:row>44</xdr:row>
      <xdr:rowOff>9525</xdr:rowOff>
    </xdr:from>
    <xdr:to>
      <xdr:col>2</xdr:col>
      <xdr:colOff>490007</xdr:colOff>
      <xdr:row>44</xdr:row>
      <xdr:rowOff>770466</xdr:rowOff>
    </xdr:to>
    <xdr:pic>
      <xdr:nvPicPr>
        <xdr:cNvPr id="24" name="Рисунок 11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41574" y="11325225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367062</xdr:colOff>
      <xdr:row>44</xdr:row>
      <xdr:rowOff>753792</xdr:rowOff>
    </xdr:to>
    <xdr:pic>
      <xdr:nvPicPr>
        <xdr:cNvPr id="25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25292" y="112778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238539</xdr:colOff>
      <xdr:row>43</xdr:row>
      <xdr:rowOff>776817</xdr:rowOff>
    </xdr:from>
    <xdr:to>
      <xdr:col>4</xdr:col>
      <xdr:colOff>390252</xdr:colOff>
      <xdr:row>45</xdr:row>
      <xdr:rowOff>0</xdr:rowOff>
    </xdr:to>
    <xdr:pic>
      <xdr:nvPicPr>
        <xdr:cNvPr id="26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343814" y="11292417"/>
          <a:ext cx="1189938" cy="823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3</xdr:col>
      <xdr:colOff>454542</xdr:colOff>
      <xdr:row>57</xdr:row>
      <xdr:rowOff>137923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3700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3</xdr:col>
      <xdr:colOff>454542</xdr:colOff>
      <xdr:row>51</xdr:row>
      <xdr:rowOff>261748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0"/>
          <a:ext cx="4559817" cy="5760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58</xdr:row>
      <xdr:rowOff>0</xdr:rowOff>
    </xdr:from>
    <xdr:to>
      <xdr:col>6</xdr:col>
      <xdr:colOff>944189</xdr:colOff>
      <xdr:row>61</xdr:row>
      <xdr:rowOff>0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5001875"/>
          <a:ext cx="2554974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47</xdr:row>
      <xdr:rowOff>122831</xdr:rowOff>
    </xdr:from>
    <xdr:to>
      <xdr:col>13</xdr:col>
      <xdr:colOff>160685</xdr:colOff>
      <xdr:row>58</xdr:row>
      <xdr:rowOff>47626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3267331"/>
          <a:ext cx="2528178" cy="1782170"/>
        </a:xfrm>
        <a:prstGeom prst="rect">
          <a:avLst/>
        </a:prstGeom>
      </xdr:spPr>
    </xdr:pic>
    <xdr:clientData/>
  </xdr:twoCellAnchor>
  <xdr:twoCellAnchor editAs="oneCell">
    <xdr:from>
      <xdr:col>1</xdr:col>
      <xdr:colOff>670247</xdr:colOff>
      <xdr:row>39</xdr:row>
      <xdr:rowOff>5513</xdr:rowOff>
    </xdr:from>
    <xdr:to>
      <xdr:col>2</xdr:col>
      <xdr:colOff>285462</xdr:colOff>
      <xdr:row>41</xdr:row>
      <xdr:rowOff>179916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699072" y="9721013"/>
          <a:ext cx="653440" cy="593503"/>
        </a:xfrm>
        <a:prstGeom prst="rect">
          <a:avLst/>
        </a:prstGeom>
      </xdr:spPr>
    </xdr:pic>
    <xdr:clientData/>
  </xdr:twoCellAnchor>
  <xdr:oneCellAnchor>
    <xdr:from>
      <xdr:col>4</xdr:col>
      <xdr:colOff>695325</xdr:colOff>
      <xdr:row>39</xdr:row>
      <xdr:rowOff>35214</xdr:rowOff>
    </xdr:from>
    <xdr:ext cx="486834" cy="5341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838825" y="9750714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244475</xdr:colOff>
      <xdr:row>39</xdr:row>
      <xdr:rowOff>29409</xdr:rowOff>
    </xdr:from>
    <xdr:ext cx="497415" cy="54571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349750" y="9744909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7" name="TextBox 14"/>
        <xdr:cNvSpPr>
          <a:spLocks/>
        </xdr:cNvSpPr>
      </xdr:nvSpPr>
      <xdr:spPr bwMode="auto">
        <a:xfrm>
          <a:off x="6180667" y="10303933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551390</xdr:colOff>
      <xdr:row>40</xdr:row>
      <xdr:rowOff>181246</xdr:rowOff>
    </xdr:from>
    <xdr:ext cx="396262" cy="254493"/>
    <xdr:sp macro="" textlink="">
      <xdr:nvSpPr>
        <xdr:cNvPr id="8" name="TextBox 15"/>
        <xdr:cNvSpPr>
          <a:spLocks/>
        </xdr:cNvSpPr>
      </xdr:nvSpPr>
      <xdr:spPr bwMode="auto">
        <a:xfrm>
          <a:off x="4656665" y="10087246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5</xdr:col>
      <xdr:colOff>39160</xdr:colOff>
      <xdr:row>40</xdr:row>
      <xdr:rowOff>197379</xdr:rowOff>
    </xdr:from>
    <xdr:ext cx="504980" cy="222227"/>
    <xdr:sp macro="" textlink="">
      <xdr:nvSpPr>
        <xdr:cNvPr id="9" name="TextBox 16"/>
        <xdr:cNvSpPr>
          <a:spLocks/>
        </xdr:cNvSpPr>
      </xdr:nvSpPr>
      <xdr:spPr bwMode="auto">
        <a:xfrm>
          <a:off x="6220885" y="10103379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197910</xdr:colOff>
      <xdr:row>40</xdr:row>
      <xdr:rowOff>176212</xdr:rowOff>
    </xdr:from>
    <xdr:ext cx="399148" cy="264560"/>
    <xdr:sp macro="" textlink="">
      <xdr:nvSpPr>
        <xdr:cNvPr id="10" name="TextBox 17"/>
        <xdr:cNvSpPr>
          <a:spLocks/>
        </xdr:cNvSpPr>
      </xdr:nvSpPr>
      <xdr:spPr bwMode="auto">
        <a:xfrm>
          <a:off x="3264960" y="10082212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twoCellAnchor editAs="oneCell">
    <xdr:from>
      <xdr:col>0</xdr:col>
      <xdr:colOff>523874</xdr:colOff>
      <xdr:row>8</xdr:row>
      <xdr:rowOff>200024</xdr:rowOff>
    </xdr:from>
    <xdr:to>
      <xdr:col>4</xdr:col>
      <xdr:colOff>556447</xdr:colOff>
      <xdr:row>26</xdr:row>
      <xdr:rowOff>190499</xdr:rowOff>
    </xdr:to>
    <xdr:pic>
      <xdr:nvPicPr>
        <xdr:cNvPr id="15" name="Рисунок 25"/>
        <xdr:cNvPicPr>
          <a:picLocks noChangeAspect="1"/>
        </xdr:cNvPicPr>
      </xdr:nvPicPr>
      <xdr:blipFill>
        <a:blip xmlns:r="http://schemas.openxmlformats.org/officeDocument/2006/relationships" r:embed="rId4"/>
        <a:srcRect l="-8634" t="142" r="-18144" b="34114"/>
        <a:stretch/>
      </xdr:blipFill>
      <xdr:spPr bwMode="auto">
        <a:xfrm>
          <a:off x="523874" y="2266949"/>
          <a:ext cx="5176073" cy="3933825"/>
        </a:xfrm>
        <a:prstGeom prst="rect">
          <a:avLst/>
        </a:prstGeom>
      </xdr:spPr>
    </xdr:pic>
    <xdr:clientData/>
  </xdr:twoCellAnchor>
  <xdr:oneCellAnchor>
    <xdr:from>
      <xdr:col>6</xdr:col>
      <xdr:colOff>333375</xdr:colOff>
      <xdr:row>40</xdr:row>
      <xdr:rowOff>197379</xdr:rowOff>
    </xdr:from>
    <xdr:ext cx="504980" cy="222227"/>
    <xdr:sp macro="" textlink="">
      <xdr:nvSpPr>
        <xdr:cNvPr id="16" name="TextBox 20"/>
        <xdr:cNvSpPr>
          <a:spLocks/>
        </xdr:cNvSpPr>
      </xdr:nvSpPr>
      <xdr:spPr bwMode="auto">
        <a:xfrm>
          <a:off x="7553325" y="10103379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2015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201525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19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8979" y="105730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20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96137" y="105888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21" name="Рисунок 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335991" y="105833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22" name="Рисунок 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6433065" y="105736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23" name="Рисунок 10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4542" y="112546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393699</xdr:colOff>
      <xdr:row>44</xdr:row>
      <xdr:rowOff>0</xdr:rowOff>
    </xdr:from>
    <xdr:to>
      <xdr:col>2</xdr:col>
      <xdr:colOff>470957</xdr:colOff>
      <xdr:row>44</xdr:row>
      <xdr:rowOff>760941</xdr:rowOff>
    </xdr:to>
    <xdr:pic>
      <xdr:nvPicPr>
        <xdr:cNvPr id="24" name="Рисунок 11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22524" y="11353800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25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25292" y="113159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209964</xdr:colOff>
      <xdr:row>43</xdr:row>
      <xdr:rowOff>776817</xdr:rowOff>
    </xdr:from>
    <xdr:to>
      <xdr:col>4</xdr:col>
      <xdr:colOff>361677</xdr:colOff>
      <xdr:row>45</xdr:row>
      <xdr:rowOff>0</xdr:rowOff>
    </xdr:to>
    <xdr:pic>
      <xdr:nvPicPr>
        <xdr:cNvPr id="26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315239" y="11330517"/>
          <a:ext cx="1189938" cy="823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3</xdr:col>
      <xdr:colOff>454542</xdr:colOff>
      <xdr:row>51</xdr:row>
      <xdr:rowOff>271273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77875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28575</xdr:rowOff>
    </xdr:from>
    <xdr:to>
      <xdr:col>3</xdr:col>
      <xdr:colOff>454542</xdr:colOff>
      <xdr:row>58</xdr:row>
      <xdr:rowOff>4573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30375"/>
          <a:ext cx="4559817" cy="5760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58</xdr:row>
      <xdr:rowOff>0</xdr:rowOff>
    </xdr:from>
    <xdr:to>
      <xdr:col>6</xdr:col>
      <xdr:colOff>944189</xdr:colOff>
      <xdr:row>61</xdr:row>
      <xdr:rowOff>29104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5230475"/>
          <a:ext cx="2554974" cy="4767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47</xdr:row>
      <xdr:rowOff>122831</xdr:rowOff>
    </xdr:from>
    <xdr:to>
      <xdr:col>12</xdr:col>
      <xdr:colOff>160685</xdr:colOff>
      <xdr:row>58</xdr:row>
      <xdr:rowOff>47626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3495931"/>
          <a:ext cx="2528178" cy="1782170"/>
        </a:xfrm>
        <a:prstGeom prst="rect">
          <a:avLst/>
        </a:prstGeom>
      </xdr:spPr>
    </xdr:pic>
    <xdr:clientData/>
  </xdr:twoCellAnchor>
  <xdr:twoCellAnchor editAs="oneCell">
    <xdr:from>
      <xdr:col>1</xdr:col>
      <xdr:colOff>670247</xdr:colOff>
      <xdr:row>39</xdr:row>
      <xdr:rowOff>5513</xdr:rowOff>
    </xdr:from>
    <xdr:to>
      <xdr:col>2</xdr:col>
      <xdr:colOff>285462</xdr:colOff>
      <xdr:row>41</xdr:row>
      <xdr:rowOff>179916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699072" y="9949613"/>
          <a:ext cx="653440" cy="593503"/>
        </a:xfrm>
        <a:prstGeom prst="rect">
          <a:avLst/>
        </a:prstGeom>
      </xdr:spPr>
    </xdr:pic>
    <xdr:clientData/>
  </xdr:twoCellAnchor>
  <xdr:oneCellAnchor>
    <xdr:from>
      <xdr:col>4</xdr:col>
      <xdr:colOff>790575</xdr:colOff>
      <xdr:row>39</xdr:row>
      <xdr:rowOff>35214</xdr:rowOff>
    </xdr:from>
    <xdr:ext cx="486834" cy="5341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934075" y="9979314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244475</xdr:colOff>
      <xdr:row>39</xdr:row>
      <xdr:rowOff>29409</xdr:rowOff>
    </xdr:from>
    <xdr:ext cx="497415" cy="54571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349750" y="9973509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7" name="TextBox 14"/>
        <xdr:cNvSpPr>
          <a:spLocks/>
        </xdr:cNvSpPr>
      </xdr:nvSpPr>
      <xdr:spPr bwMode="auto">
        <a:xfrm>
          <a:off x="6180667" y="10532533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665690</xdr:colOff>
      <xdr:row>40</xdr:row>
      <xdr:rowOff>205058</xdr:rowOff>
    </xdr:from>
    <xdr:ext cx="396262" cy="254493"/>
    <xdr:sp macro="" textlink="">
      <xdr:nvSpPr>
        <xdr:cNvPr id="8" name="TextBox 15"/>
        <xdr:cNvSpPr>
          <a:spLocks/>
        </xdr:cNvSpPr>
      </xdr:nvSpPr>
      <xdr:spPr bwMode="auto">
        <a:xfrm>
          <a:off x="4770965" y="10339658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5</xdr:col>
      <xdr:colOff>191560</xdr:colOff>
      <xdr:row>40</xdr:row>
      <xdr:rowOff>221191</xdr:rowOff>
    </xdr:from>
    <xdr:ext cx="504980" cy="222227"/>
    <xdr:sp macro="" textlink="">
      <xdr:nvSpPr>
        <xdr:cNvPr id="9" name="TextBox 16"/>
        <xdr:cNvSpPr>
          <a:spLocks/>
        </xdr:cNvSpPr>
      </xdr:nvSpPr>
      <xdr:spPr bwMode="auto">
        <a:xfrm>
          <a:off x="6373285" y="10355791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245535</xdr:colOff>
      <xdr:row>40</xdr:row>
      <xdr:rowOff>200024</xdr:rowOff>
    </xdr:from>
    <xdr:ext cx="399148" cy="264560"/>
    <xdr:sp macro="" textlink="">
      <xdr:nvSpPr>
        <xdr:cNvPr id="10" name="TextBox 17"/>
        <xdr:cNvSpPr>
          <a:spLocks/>
        </xdr:cNvSpPr>
      </xdr:nvSpPr>
      <xdr:spPr bwMode="auto">
        <a:xfrm>
          <a:off x="3312585" y="10334624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twoCellAnchor editAs="oneCell">
    <xdr:from>
      <xdr:col>0</xdr:col>
      <xdr:colOff>638175</xdr:colOff>
      <xdr:row>7</xdr:row>
      <xdr:rowOff>133350</xdr:rowOff>
    </xdr:from>
    <xdr:to>
      <xdr:col>3</xdr:col>
      <xdr:colOff>971550</xdr:colOff>
      <xdr:row>27</xdr:row>
      <xdr:rowOff>54042</xdr:rowOff>
    </xdr:to>
    <xdr:pic>
      <xdr:nvPicPr>
        <xdr:cNvPr id="15" name="Рисунок 23"/>
        <xdr:cNvPicPr>
          <a:picLocks noChangeAspect="1"/>
        </xdr:cNvPicPr>
      </xdr:nvPicPr>
      <xdr:blipFill>
        <a:blip xmlns:r="http://schemas.openxmlformats.org/officeDocument/2006/relationships" r:embed="rId4"/>
        <a:srcRect b="35803"/>
        <a:stretch/>
      </xdr:blipFill>
      <xdr:spPr bwMode="auto">
        <a:xfrm>
          <a:off x="638175" y="1981200"/>
          <a:ext cx="4438650" cy="4302192"/>
        </a:xfrm>
        <a:prstGeom prst="rect">
          <a:avLst/>
        </a:prstGeom>
      </xdr:spPr>
    </xdr:pic>
    <xdr:clientData/>
  </xdr:twoCellAnchor>
  <xdr:oneCellAnchor>
    <xdr:from>
      <xdr:col>6</xdr:col>
      <xdr:colOff>361950</xdr:colOff>
      <xdr:row>40</xdr:row>
      <xdr:rowOff>221191</xdr:rowOff>
    </xdr:from>
    <xdr:ext cx="504980" cy="222227"/>
    <xdr:sp macro="" textlink="">
      <xdr:nvSpPr>
        <xdr:cNvPr id="18" name="TextBox 20"/>
        <xdr:cNvSpPr>
          <a:spLocks/>
        </xdr:cNvSpPr>
      </xdr:nvSpPr>
      <xdr:spPr bwMode="auto">
        <a:xfrm>
          <a:off x="7581900" y="10355791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2015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201525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29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8979" y="105730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30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96137" y="105888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31" name="Рисунок 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335991" y="105833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32" name="Рисунок 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6433065" y="105736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33" name="Рисунок 10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4542" y="112546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412749</xdr:colOff>
      <xdr:row>44</xdr:row>
      <xdr:rowOff>0</xdr:rowOff>
    </xdr:from>
    <xdr:to>
      <xdr:col>2</xdr:col>
      <xdr:colOff>490007</xdr:colOff>
      <xdr:row>44</xdr:row>
      <xdr:rowOff>760941</xdr:rowOff>
    </xdr:to>
    <xdr:pic>
      <xdr:nvPicPr>
        <xdr:cNvPr id="34" name="Рисунок 11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41574" y="11353800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35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25292" y="113159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200439</xdr:colOff>
      <xdr:row>43</xdr:row>
      <xdr:rowOff>757767</xdr:rowOff>
    </xdr:from>
    <xdr:to>
      <xdr:col>4</xdr:col>
      <xdr:colOff>352152</xdr:colOff>
      <xdr:row>44</xdr:row>
      <xdr:rowOff>781050</xdr:rowOff>
    </xdr:to>
    <xdr:pic>
      <xdr:nvPicPr>
        <xdr:cNvPr id="36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305714" y="11311467"/>
          <a:ext cx="1189938" cy="823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28575</xdr:rowOff>
    </xdr:from>
    <xdr:to>
      <xdr:col>3</xdr:col>
      <xdr:colOff>266700</xdr:colOff>
      <xdr:row>52</xdr:row>
      <xdr:rowOff>14098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96925"/>
          <a:ext cx="4371975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19050</xdr:rowOff>
    </xdr:from>
    <xdr:to>
      <xdr:col>3</xdr:col>
      <xdr:colOff>266700</xdr:colOff>
      <xdr:row>57</xdr:row>
      <xdr:rowOff>156973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20850"/>
          <a:ext cx="4371975" cy="5760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58</xdr:row>
      <xdr:rowOff>0</xdr:rowOff>
    </xdr:from>
    <xdr:to>
      <xdr:col>6</xdr:col>
      <xdr:colOff>944189</xdr:colOff>
      <xdr:row>61</xdr:row>
      <xdr:rowOff>0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4963775"/>
          <a:ext cx="2554974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47</xdr:row>
      <xdr:rowOff>122831</xdr:rowOff>
    </xdr:from>
    <xdr:to>
      <xdr:col>12</xdr:col>
      <xdr:colOff>160685</xdr:colOff>
      <xdr:row>58</xdr:row>
      <xdr:rowOff>47626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3229231"/>
          <a:ext cx="2528178" cy="1782170"/>
        </a:xfrm>
        <a:prstGeom prst="rect">
          <a:avLst/>
        </a:prstGeom>
      </xdr:spPr>
    </xdr:pic>
    <xdr:clientData/>
  </xdr:twoCellAnchor>
  <xdr:twoCellAnchor editAs="oneCell">
    <xdr:from>
      <xdr:col>1</xdr:col>
      <xdr:colOff>670247</xdr:colOff>
      <xdr:row>39</xdr:row>
      <xdr:rowOff>5513</xdr:rowOff>
    </xdr:from>
    <xdr:to>
      <xdr:col>2</xdr:col>
      <xdr:colOff>285462</xdr:colOff>
      <xdr:row>41</xdr:row>
      <xdr:rowOff>179916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699072" y="9721013"/>
          <a:ext cx="653440" cy="593503"/>
        </a:xfrm>
        <a:prstGeom prst="rect">
          <a:avLst/>
        </a:prstGeom>
      </xdr:spPr>
    </xdr:pic>
    <xdr:clientData/>
  </xdr:twoCellAnchor>
  <xdr:oneCellAnchor>
    <xdr:from>
      <xdr:col>4</xdr:col>
      <xdr:colOff>733425</xdr:colOff>
      <xdr:row>39</xdr:row>
      <xdr:rowOff>35214</xdr:rowOff>
    </xdr:from>
    <xdr:ext cx="486834" cy="5341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876925" y="9750714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206375</xdr:colOff>
      <xdr:row>39</xdr:row>
      <xdr:rowOff>29409</xdr:rowOff>
    </xdr:from>
    <xdr:ext cx="497415" cy="54571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311650" y="9744909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7" name="TextBox 14"/>
        <xdr:cNvSpPr>
          <a:spLocks/>
        </xdr:cNvSpPr>
      </xdr:nvSpPr>
      <xdr:spPr bwMode="auto">
        <a:xfrm>
          <a:off x="6180667" y="10303933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646640</xdr:colOff>
      <xdr:row>40</xdr:row>
      <xdr:rowOff>177541</xdr:rowOff>
    </xdr:from>
    <xdr:ext cx="396262" cy="254493"/>
    <xdr:sp macro="" textlink="">
      <xdr:nvSpPr>
        <xdr:cNvPr id="8" name="TextBox 15"/>
        <xdr:cNvSpPr>
          <a:spLocks/>
        </xdr:cNvSpPr>
      </xdr:nvSpPr>
      <xdr:spPr bwMode="auto">
        <a:xfrm>
          <a:off x="4751915" y="10083541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5</xdr:col>
      <xdr:colOff>67735</xdr:colOff>
      <xdr:row>40</xdr:row>
      <xdr:rowOff>193674</xdr:rowOff>
    </xdr:from>
    <xdr:ext cx="504980" cy="222227"/>
    <xdr:sp macro="" textlink="">
      <xdr:nvSpPr>
        <xdr:cNvPr id="9" name="TextBox 16"/>
        <xdr:cNvSpPr>
          <a:spLocks/>
        </xdr:cNvSpPr>
      </xdr:nvSpPr>
      <xdr:spPr bwMode="auto">
        <a:xfrm>
          <a:off x="6249460" y="10099674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312210</xdr:colOff>
      <xdr:row>40</xdr:row>
      <xdr:rowOff>172507</xdr:rowOff>
    </xdr:from>
    <xdr:ext cx="399148" cy="264560"/>
    <xdr:sp macro="" textlink="">
      <xdr:nvSpPr>
        <xdr:cNvPr id="10" name="TextBox 17"/>
        <xdr:cNvSpPr>
          <a:spLocks/>
        </xdr:cNvSpPr>
      </xdr:nvSpPr>
      <xdr:spPr bwMode="auto">
        <a:xfrm>
          <a:off x="3379260" y="10078507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oneCellAnchor>
    <xdr:from>
      <xdr:col>6</xdr:col>
      <xdr:colOff>333375</xdr:colOff>
      <xdr:row>40</xdr:row>
      <xdr:rowOff>193674</xdr:rowOff>
    </xdr:from>
    <xdr:ext cx="504980" cy="222227"/>
    <xdr:sp macro="" textlink="">
      <xdr:nvSpPr>
        <xdr:cNvPr id="16" name="TextBox 20"/>
        <xdr:cNvSpPr>
          <a:spLocks/>
        </xdr:cNvSpPr>
      </xdr:nvSpPr>
      <xdr:spPr bwMode="auto">
        <a:xfrm>
          <a:off x="7553325" y="10099674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1634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163425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19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298979" y="105349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20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396137" y="105507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21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4335991" y="105452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22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6433065" y="105355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23" name="Рисунок 10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354542" y="112165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412749</xdr:colOff>
      <xdr:row>44</xdr:row>
      <xdr:rowOff>9525</xdr:rowOff>
    </xdr:from>
    <xdr:to>
      <xdr:col>2</xdr:col>
      <xdr:colOff>490007</xdr:colOff>
      <xdr:row>44</xdr:row>
      <xdr:rowOff>770466</xdr:rowOff>
    </xdr:to>
    <xdr:pic>
      <xdr:nvPicPr>
        <xdr:cNvPr id="24" name="Рисунок 11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2441574" y="11325225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25" name="Рисунок 12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6425292" y="112778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238539</xdr:colOff>
      <xdr:row>43</xdr:row>
      <xdr:rowOff>767292</xdr:rowOff>
    </xdr:from>
    <xdr:to>
      <xdr:col>4</xdr:col>
      <xdr:colOff>390252</xdr:colOff>
      <xdr:row>44</xdr:row>
      <xdr:rowOff>790575</xdr:rowOff>
    </xdr:to>
    <xdr:pic>
      <xdr:nvPicPr>
        <xdr:cNvPr id="26" name="Рисунок 13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4343814" y="11282892"/>
          <a:ext cx="1189938" cy="823383"/>
        </a:xfrm>
        <a:prstGeom prst="rect">
          <a:avLst/>
        </a:prstGeom>
      </xdr:spPr>
    </xdr:pic>
    <xdr:clientData/>
  </xdr:two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27" name="TextBox 14"/>
        <xdr:cNvSpPr>
          <a:spLocks/>
        </xdr:cNvSpPr>
      </xdr:nvSpPr>
      <xdr:spPr bwMode="auto">
        <a:xfrm>
          <a:off x="6180667" y="10303933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twoCellAnchor editAs="oneCell">
    <xdr:from>
      <xdr:col>0</xdr:col>
      <xdr:colOff>876299</xdr:colOff>
      <xdr:row>11</xdr:row>
      <xdr:rowOff>85725</xdr:rowOff>
    </xdr:from>
    <xdr:to>
      <xdr:col>3</xdr:col>
      <xdr:colOff>238125</xdr:colOff>
      <xdr:row>28</xdr:row>
      <xdr:rowOff>209550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88" t="6015" r="6515" b="33233"/>
        <a:stretch/>
      </xdr:blipFill>
      <xdr:spPr>
        <a:xfrm>
          <a:off x="876299" y="2809875"/>
          <a:ext cx="3467101" cy="384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3</xdr:col>
      <xdr:colOff>454542</xdr:colOff>
      <xdr:row>51</xdr:row>
      <xdr:rowOff>271273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9775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47625</xdr:rowOff>
    </xdr:from>
    <xdr:to>
      <xdr:col>3</xdr:col>
      <xdr:colOff>454542</xdr:colOff>
      <xdr:row>58</xdr:row>
      <xdr:rowOff>23623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11325"/>
          <a:ext cx="4559817" cy="5760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58</xdr:row>
      <xdr:rowOff>0</xdr:rowOff>
    </xdr:from>
    <xdr:to>
      <xdr:col>6</xdr:col>
      <xdr:colOff>944189</xdr:colOff>
      <xdr:row>61</xdr:row>
      <xdr:rowOff>29104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4973300"/>
          <a:ext cx="2554974" cy="47677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47</xdr:row>
      <xdr:rowOff>122831</xdr:rowOff>
    </xdr:from>
    <xdr:to>
      <xdr:col>12</xdr:col>
      <xdr:colOff>160685</xdr:colOff>
      <xdr:row>58</xdr:row>
      <xdr:rowOff>76200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3267331"/>
          <a:ext cx="2528178" cy="1782169"/>
        </a:xfrm>
        <a:prstGeom prst="rect">
          <a:avLst/>
        </a:prstGeom>
      </xdr:spPr>
    </xdr:pic>
    <xdr:clientData/>
  </xdr:twoCellAnchor>
  <xdr:twoCellAnchor editAs="oneCell">
    <xdr:from>
      <xdr:col>1</xdr:col>
      <xdr:colOff>670247</xdr:colOff>
      <xdr:row>39</xdr:row>
      <xdr:rowOff>5513</xdr:rowOff>
    </xdr:from>
    <xdr:to>
      <xdr:col>2</xdr:col>
      <xdr:colOff>285462</xdr:colOff>
      <xdr:row>41</xdr:row>
      <xdr:rowOff>179916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699072" y="9721013"/>
          <a:ext cx="653440" cy="593503"/>
        </a:xfrm>
        <a:prstGeom prst="rect">
          <a:avLst/>
        </a:prstGeom>
      </xdr:spPr>
    </xdr:pic>
    <xdr:clientData/>
  </xdr:twoCellAnchor>
  <xdr:oneCellAnchor>
    <xdr:from>
      <xdr:col>4</xdr:col>
      <xdr:colOff>695325</xdr:colOff>
      <xdr:row>39</xdr:row>
      <xdr:rowOff>35259</xdr:rowOff>
    </xdr:from>
    <xdr:ext cx="486834" cy="5341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838825" y="9750759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273050</xdr:colOff>
      <xdr:row>39</xdr:row>
      <xdr:rowOff>53306</xdr:rowOff>
    </xdr:from>
    <xdr:ext cx="497415" cy="54571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378325" y="9768806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7" name="TextBox 14"/>
        <xdr:cNvSpPr>
          <a:spLocks/>
        </xdr:cNvSpPr>
      </xdr:nvSpPr>
      <xdr:spPr bwMode="auto">
        <a:xfrm>
          <a:off x="6180667" y="10303933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818090</xdr:colOff>
      <xdr:row>40</xdr:row>
      <xdr:rowOff>186008</xdr:rowOff>
    </xdr:from>
    <xdr:ext cx="396262" cy="254493"/>
    <xdr:sp macro="" textlink="">
      <xdr:nvSpPr>
        <xdr:cNvPr id="8" name="TextBox 15"/>
        <xdr:cNvSpPr>
          <a:spLocks/>
        </xdr:cNvSpPr>
      </xdr:nvSpPr>
      <xdr:spPr bwMode="auto">
        <a:xfrm>
          <a:off x="4923365" y="10092008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5</xdr:col>
      <xdr:colOff>143935</xdr:colOff>
      <xdr:row>40</xdr:row>
      <xdr:rowOff>202141</xdr:rowOff>
    </xdr:from>
    <xdr:ext cx="504980" cy="222227"/>
    <xdr:sp macro="" textlink="">
      <xdr:nvSpPr>
        <xdr:cNvPr id="9" name="TextBox 16"/>
        <xdr:cNvSpPr>
          <a:spLocks/>
        </xdr:cNvSpPr>
      </xdr:nvSpPr>
      <xdr:spPr bwMode="auto">
        <a:xfrm>
          <a:off x="6325660" y="10108141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293160</xdr:colOff>
      <xdr:row>40</xdr:row>
      <xdr:rowOff>180974</xdr:rowOff>
    </xdr:from>
    <xdr:ext cx="399148" cy="264560"/>
    <xdr:sp macro="" textlink="">
      <xdr:nvSpPr>
        <xdr:cNvPr id="10" name="TextBox 17"/>
        <xdr:cNvSpPr>
          <a:spLocks/>
        </xdr:cNvSpPr>
      </xdr:nvSpPr>
      <xdr:spPr bwMode="auto">
        <a:xfrm>
          <a:off x="3360210" y="10086974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twoCellAnchor editAs="oneCell">
    <xdr:from>
      <xdr:col>0</xdr:col>
      <xdr:colOff>676274</xdr:colOff>
      <xdr:row>6</xdr:row>
      <xdr:rowOff>123824</xdr:rowOff>
    </xdr:from>
    <xdr:to>
      <xdr:col>4</xdr:col>
      <xdr:colOff>341</xdr:colOff>
      <xdr:row>26</xdr:row>
      <xdr:rowOff>123824</xdr:rowOff>
    </xdr:to>
    <xdr:pic>
      <xdr:nvPicPr>
        <xdr:cNvPr id="15" name="Рисунок 23"/>
        <xdr:cNvPicPr>
          <a:picLocks noChangeAspect="1"/>
        </xdr:cNvPicPr>
      </xdr:nvPicPr>
      <xdr:blipFill>
        <a:blip xmlns:r="http://schemas.openxmlformats.org/officeDocument/2006/relationships" r:embed="rId4"/>
        <a:srcRect b="35043"/>
        <a:stretch/>
      </xdr:blipFill>
      <xdr:spPr bwMode="auto">
        <a:xfrm>
          <a:off x="676274" y="1752599"/>
          <a:ext cx="4467567" cy="4381500"/>
        </a:xfrm>
        <a:prstGeom prst="rect">
          <a:avLst/>
        </a:prstGeom>
      </xdr:spPr>
    </xdr:pic>
    <xdr:clientData/>
  </xdr:twoCellAnchor>
  <xdr:oneCellAnchor>
    <xdr:from>
      <xdr:col>6</xdr:col>
      <xdr:colOff>371475</xdr:colOff>
      <xdr:row>40</xdr:row>
      <xdr:rowOff>202141</xdr:rowOff>
    </xdr:from>
    <xdr:ext cx="504980" cy="222227"/>
    <xdr:sp macro="" textlink="">
      <xdr:nvSpPr>
        <xdr:cNvPr id="16" name="TextBox 20"/>
        <xdr:cNvSpPr>
          <a:spLocks/>
        </xdr:cNvSpPr>
      </xdr:nvSpPr>
      <xdr:spPr bwMode="auto">
        <a:xfrm>
          <a:off x="7591425" y="10108141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1</xdr:col>
      <xdr:colOff>698822</xdr:colOff>
      <xdr:row>39</xdr:row>
      <xdr:rowOff>2776</xdr:rowOff>
    </xdr:from>
    <xdr:to>
      <xdr:col>2</xdr:col>
      <xdr:colOff>314037</xdr:colOff>
      <xdr:row>41</xdr:row>
      <xdr:rowOff>177179</xdr:rowOff>
    </xdr:to>
    <xdr:pic>
      <xdr:nvPicPr>
        <xdr:cNvPr id="17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727647" y="9718276"/>
          <a:ext cx="653440" cy="593503"/>
        </a:xfrm>
        <a:prstGeom prst="rect">
          <a:avLst/>
        </a:prstGeom>
      </xdr:spPr>
    </xdr:pic>
    <xdr:clientData/>
  </xdr:twoCellAnchor>
  <xdr:oneCellAnchor>
    <xdr:from>
      <xdr:col>4</xdr:col>
      <xdr:colOff>723900</xdr:colOff>
      <xdr:row>39</xdr:row>
      <xdr:rowOff>32477</xdr:rowOff>
    </xdr:from>
    <xdr:ext cx="486834" cy="534100"/>
    <xdr:pic>
      <xdr:nvPicPr>
        <xdr:cNvPr id="18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867400" y="9747977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301625</xdr:colOff>
      <xdr:row>39</xdr:row>
      <xdr:rowOff>26672</xdr:rowOff>
    </xdr:from>
    <xdr:ext cx="497415" cy="545710"/>
    <xdr:pic>
      <xdr:nvPicPr>
        <xdr:cNvPr id="19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406900" y="9742172"/>
          <a:ext cx="497415" cy="54571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2015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201525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22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8979" y="105730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23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96137" y="105888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24" name="Рисунок 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335991" y="105833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25" name="Рисунок 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6433065" y="105736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26" name="Рисунок 10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4542" y="112546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431799</xdr:colOff>
      <xdr:row>44</xdr:row>
      <xdr:rowOff>9525</xdr:rowOff>
    </xdr:from>
    <xdr:to>
      <xdr:col>2</xdr:col>
      <xdr:colOff>509057</xdr:colOff>
      <xdr:row>44</xdr:row>
      <xdr:rowOff>770466</xdr:rowOff>
    </xdr:to>
    <xdr:pic>
      <xdr:nvPicPr>
        <xdr:cNvPr id="27" name="Рисунок 11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60624" y="11363325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28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25292" y="113159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257589</xdr:colOff>
      <xdr:row>43</xdr:row>
      <xdr:rowOff>786342</xdr:rowOff>
    </xdr:from>
    <xdr:to>
      <xdr:col>4</xdr:col>
      <xdr:colOff>409302</xdr:colOff>
      <xdr:row>45</xdr:row>
      <xdr:rowOff>9525</xdr:rowOff>
    </xdr:to>
    <xdr:pic>
      <xdr:nvPicPr>
        <xdr:cNvPr id="29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362864" y="11340042"/>
          <a:ext cx="1189938" cy="8233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3</xdr:col>
      <xdr:colOff>454542</xdr:colOff>
      <xdr:row>51</xdr:row>
      <xdr:rowOff>271273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77875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180975</xdr:rowOff>
    </xdr:from>
    <xdr:to>
      <xdr:col>3</xdr:col>
      <xdr:colOff>454542</xdr:colOff>
      <xdr:row>57</xdr:row>
      <xdr:rowOff>128398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63700"/>
          <a:ext cx="4559817" cy="5760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465665</xdr:colOff>
      <xdr:row>61</xdr:row>
      <xdr:rowOff>0</xdr:rowOff>
    </xdr:from>
    <xdr:to>
      <xdr:col>6</xdr:col>
      <xdr:colOff>944189</xdr:colOff>
      <xdr:row>64</xdr:row>
      <xdr:rowOff>0</xdr:rowOff>
    </xdr:to>
    <xdr:sp macro="" textlink="">
      <xdr:nvSpPr>
        <xdr:cNvPr id="2" name="TextBox 1"/>
        <xdr:cNvSpPr>
          <a:spLocks/>
        </xdr:cNvSpPr>
      </xdr:nvSpPr>
      <xdr:spPr bwMode="auto">
        <a:xfrm>
          <a:off x="5609165" y="15925800"/>
          <a:ext cx="2554974" cy="552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defRPr/>
          </a:pPr>
          <a:r>
            <a:rPr lang="ru-RU" sz="700"/>
            <a:t>*Возможны изменения высоты при замене газлифта</a:t>
          </a:r>
          <a:endParaRPr/>
        </a:p>
        <a:p>
          <a:pPr>
            <a:defRPr/>
          </a:pPr>
          <a:r>
            <a:rPr lang="ru-RU" sz="700"/>
            <a:t>**Высота от пола до нижней точки продавливания обивки</a:t>
          </a:r>
          <a:endParaRPr/>
        </a:p>
        <a:p>
          <a:pPr>
            <a:defRPr/>
          </a:pPr>
          <a:r>
            <a:rPr lang="ru-RU" sz="700"/>
            <a:t>сиденья (а также при замене газлифта)</a:t>
          </a:r>
        </a:p>
      </xdr:txBody>
    </xdr:sp>
    <xdr:clientData/>
  </xdr:twoCellAnchor>
  <xdr:twoCellAnchor editAs="oneCell">
    <xdr:from>
      <xdr:col>4</xdr:col>
      <xdr:colOff>318557</xdr:colOff>
      <xdr:row>50</xdr:row>
      <xdr:rowOff>122831</xdr:rowOff>
    </xdr:from>
    <xdr:to>
      <xdr:col>12</xdr:col>
      <xdr:colOff>160685</xdr:colOff>
      <xdr:row>60</xdr:row>
      <xdr:rowOff>95251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5462057" y="14076956"/>
          <a:ext cx="2528178" cy="1782170"/>
        </a:xfrm>
        <a:prstGeom prst="rect">
          <a:avLst/>
        </a:prstGeom>
      </xdr:spPr>
    </xdr:pic>
    <xdr:clientData/>
  </xdr:twoCellAnchor>
  <xdr:twoCellAnchor editAs="oneCell">
    <xdr:from>
      <xdr:col>1</xdr:col>
      <xdr:colOff>670247</xdr:colOff>
      <xdr:row>39</xdr:row>
      <xdr:rowOff>5513</xdr:rowOff>
    </xdr:from>
    <xdr:to>
      <xdr:col>2</xdr:col>
      <xdr:colOff>285462</xdr:colOff>
      <xdr:row>41</xdr:row>
      <xdr:rowOff>179917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rcRect t="7757" r="9844" b="7474"/>
        <a:stretch/>
      </xdr:blipFill>
      <xdr:spPr bwMode="auto">
        <a:xfrm>
          <a:off x="2699072" y="9721013"/>
          <a:ext cx="653440" cy="593504"/>
        </a:xfrm>
        <a:prstGeom prst="rect">
          <a:avLst/>
        </a:prstGeom>
      </xdr:spPr>
    </xdr:pic>
    <xdr:clientData/>
  </xdr:twoCellAnchor>
  <xdr:oneCellAnchor>
    <xdr:from>
      <xdr:col>4</xdr:col>
      <xdr:colOff>666750</xdr:colOff>
      <xdr:row>39</xdr:row>
      <xdr:rowOff>35214</xdr:rowOff>
    </xdr:from>
    <xdr:ext cx="486834" cy="5341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5810250" y="9750714"/>
          <a:ext cx="486834" cy="534100"/>
        </a:xfrm>
        <a:prstGeom prst="rect">
          <a:avLst/>
        </a:prstGeom>
      </xdr:spPr>
    </xdr:pic>
    <xdr:clientData/>
  </xdr:oneCellAnchor>
  <xdr:oneCellAnchor>
    <xdr:from>
      <xdr:col>3</xdr:col>
      <xdr:colOff>215900</xdr:colOff>
      <xdr:row>39</xdr:row>
      <xdr:rowOff>29409</xdr:rowOff>
    </xdr:from>
    <xdr:ext cx="497415" cy="54571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4321175" y="9744909"/>
          <a:ext cx="497415" cy="545710"/>
        </a:xfrm>
        <a:prstGeom prst="rect">
          <a:avLst/>
        </a:prstGeom>
      </xdr:spPr>
    </xdr:pic>
    <xdr:clientData/>
  </xdr:oneCellAnchor>
  <xdr:oneCellAnchor>
    <xdr:from>
      <xdr:col>4</xdr:col>
      <xdr:colOff>1132417</xdr:colOff>
      <xdr:row>41</xdr:row>
      <xdr:rowOff>169333</xdr:rowOff>
    </xdr:from>
    <xdr:ext cx="184731" cy="264560"/>
    <xdr:sp macro="" textlink="">
      <xdr:nvSpPr>
        <xdr:cNvPr id="7" name="TextBox 14"/>
        <xdr:cNvSpPr>
          <a:spLocks/>
        </xdr:cNvSpPr>
      </xdr:nvSpPr>
      <xdr:spPr bwMode="auto">
        <a:xfrm>
          <a:off x="6180667" y="10303933"/>
          <a:ext cx="184731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endParaRPr lang="ru-RU" sz="1100"/>
        </a:p>
      </xdr:txBody>
    </xdr:sp>
    <xdr:clientData/>
  </xdr:oneCellAnchor>
  <xdr:oneCellAnchor>
    <xdr:from>
      <xdr:col>3</xdr:col>
      <xdr:colOff>675215</xdr:colOff>
      <xdr:row>40</xdr:row>
      <xdr:rowOff>195791</xdr:rowOff>
    </xdr:from>
    <xdr:ext cx="396262" cy="254493"/>
    <xdr:sp macro="" textlink="">
      <xdr:nvSpPr>
        <xdr:cNvPr id="8" name="TextBox 15"/>
        <xdr:cNvSpPr>
          <a:spLocks/>
        </xdr:cNvSpPr>
      </xdr:nvSpPr>
      <xdr:spPr bwMode="auto">
        <a:xfrm>
          <a:off x="4780490" y="10101791"/>
          <a:ext cx="396262" cy="254493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200</a:t>
          </a:r>
          <a:endParaRPr/>
        </a:p>
      </xdr:txBody>
    </xdr:sp>
    <xdr:clientData/>
  </xdr:oneCellAnchor>
  <xdr:oneCellAnchor>
    <xdr:from>
      <xdr:col>5</xdr:col>
      <xdr:colOff>58210</xdr:colOff>
      <xdr:row>40</xdr:row>
      <xdr:rowOff>211924</xdr:rowOff>
    </xdr:from>
    <xdr:ext cx="504980" cy="222227"/>
    <xdr:sp macro="" textlink="">
      <xdr:nvSpPr>
        <xdr:cNvPr id="9" name="TextBox 16"/>
        <xdr:cNvSpPr>
          <a:spLocks/>
        </xdr:cNvSpPr>
      </xdr:nvSpPr>
      <xdr:spPr bwMode="auto">
        <a:xfrm>
          <a:off x="6239935" y="10117924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r>
            <a:rPr lang="ru-RU" sz="1100">
              <a:latin typeface="Times New Roman"/>
              <a:cs typeface="Times New Roman"/>
            </a:rPr>
            <a:t>300</a:t>
          </a:r>
          <a:endParaRPr/>
        </a:p>
      </xdr:txBody>
    </xdr:sp>
    <xdr:clientData/>
  </xdr:oneCellAnchor>
  <xdr:oneCellAnchor>
    <xdr:from>
      <xdr:col>2</xdr:col>
      <xdr:colOff>302685</xdr:colOff>
      <xdr:row>40</xdr:row>
      <xdr:rowOff>190757</xdr:rowOff>
    </xdr:from>
    <xdr:ext cx="399148" cy="264560"/>
    <xdr:sp macro="" textlink="">
      <xdr:nvSpPr>
        <xdr:cNvPr id="10" name="TextBox 17"/>
        <xdr:cNvSpPr>
          <a:spLocks/>
        </xdr:cNvSpPr>
      </xdr:nvSpPr>
      <xdr:spPr bwMode="auto">
        <a:xfrm>
          <a:off x="3369735" y="10096757"/>
          <a:ext cx="399148" cy="26456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>
            <a:defRPr/>
          </a:pPr>
          <a:r>
            <a:rPr lang="ru-RU" sz="1100"/>
            <a:t>116</a:t>
          </a:r>
          <a:endParaRPr/>
        </a:p>
      </xdr:txBody>
    </xdr:sp>
    <xdr:clientData/>
  </xdr:oneCellAnchor>
  <xdr:twoCellAnchor editAs="oneCell">
    <xdr:from>
      <xdr:col>0</xdr:col>
      <xdr:colOff>0</xdr:colOff>
      <xdr:row>140</xdr:row>
      <xdr:rowOff>85725</xdr:rowOff>
    </xdr:from>
    <xdr:to>
      <xdr:col>2</xdr:col>
      <xdr:colOff>827950</xdr:colOff>
      <xdr:row>159</xdr:row>
      <xdr:rowOff>114302</xdr:rowOff>
    </xdr:to>
    <xdr:pic>
      <xdr:nvPicPr>
        <xdr:cNvPr id="15" name="Рисунок 23"/>
        <xdr:cNvPicPr>
          <a:picLocks noChangeAspect="1"/>
        </xdr:cNvPicPr>
      </xdr:nvPicPr>
      <xdr:blipFill>
        <a:blip xmlns:r="http://schemas.openxmlformats.org/officeDocument/2006/relationships" r:embed="rId4"/>
        <a:srcRect l="-3167" t="2098" r="3167" b="35866"/>
        <a:stretch/>
      </xdr:blipFill>
      <xdr:spPr bwMode="auto">
        <a:xfrm>
          <a:off x="0" y="31432500"/>
          <a:ext cx="3895000" cy="3648077"/>
        </a:xfrm>
        <a:prstGeom prst="rect">
          <a:avLst/>
        </a:prstGeom>
      </xdr:spPr>
    </xdr:pic>
    <xdr:clientData/>
  </xdr:twoCellAnchor>
  <xdr:oneCellAnchor>
    <xdr:from>
      <xdr:col>6</xdr:col>
      <xdr:colOff>247650</xdr:colOff>
      <xdr:row>40</xdr:row>
      <xdr:rowOff>211924</xdr:rowOff>
    </xdr:from>
    <xdr:ext cx="504980" cy="222227"/>
    <xdr:sp macro="" textlink="">
      <xdr:nvSpPr>
        <xdr:cNvPr id="17" name="TextBox 20"/>
        <xdr:cNvSpPr>
          <a:spLocks/>
        </xdr:cNvSpPr>
      </xdr:nvSpPr>
      <xdr:spPr bwMode="auto">
        <a:xfrm>
          <a:off x="7467600" y="10117924"/>
          <a:ext cx="504980" cy="222227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>
            <a:defRPr/>
          </a:pPr>
          <a:endParaRPr/>
        </a:p>
      </xdr:txBody>
    </xdr:sp>
    <xdr:clientData/>
  </xdr:oneCellAnchor>
  <xdr:twoCellAnchor editAs="oneCell">
    <xdr:from>
      <xdr:col>0</xdr:col>
      <xdr:colOff>381000</xdr:colOff>
      <xdr:row>45</xdr:row>
      <xdr:rowOff>47625</xdr:rowOff>
    </xdr:from>
    <xdr:to>
      <xdr:col>0</xdr:col>
      <xdr:colOff>1533525</xdr:colOff>
      <xdr:row>45</xdr:row>
      <xdr:rowOff>734174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2201525"/>
          <a:ext cx="1152525" cy="6865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45</xdr:row>
      <xdr:rowOff>47625</xdr:rowOff>
    </xdr:from>
    <xdr:to>
      <xdr:col>2</xdr:col>
      <xdr:colOff>514350</xdr:colOff>
      <xdr:row>45</xdr:row>
      <xdr:rowOff>775443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2201525"/>
          <a:ext cx="1171575" cy="727818"/>
        </a:xfrm>
        <a:prstGeom prst="rect">
          <a:avLst/>
        </a:prstGeom>
      </xdr:spPr>
    </xdr:pic>
    <xdr:clientData/>
  </xdr:twoCellAnchor>
  <xdr:twoCellAnchor editAs="oneCell">
    <xdr:from>
      <xdr:col>0</xdr:col>
      <xdr:colOff>298979</xdr:colOff>
      <xdr:row>43</xdr:row>
      <xdr:rowOff>19316</xdr:rowOff>
    </xdr:from>
    <xdr:to>
      <xdr:col>0</xdr:col>
      <xdr:colOff>1579563</xdr:colOff>
      <xdr:row>43</xdr:row>
      <xdr:rowOff>696649</xdr:rowOff>
    </xdr:to>
    <xdr:pic>
      <xdr:nvPicPr>
        <xdr:cNvPr id="20" name="Рисунок 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98979" y="10573016"/>
          <a:ext cx="1280584" cy="677333"/>
        </a:xfrm>
        <a:prstGeom prst="rect">
          <a:avLst/>
        </a:prstGeom>
      </xdr:spPr>
    </xdr:pic>
    <xdr:clientData/>
  </xdr:twoCellAnchor>
  <xdr:twoCellAnchor editAs="oneCell">
    <xdr:from>
      <xdr:col>1</xdr:col>
      <xdr:colOff>367312</xdr:colOff>
      <xdr:row>43</xdr:row>
      <xdr:rowOff>35191</xdr:rowOff>
    </xdr:from>
    <xdr:to>
      <xdr:col>2</xdr:col>
      <xdr:colOff>509130</xdr:colOff>
      <xdr:row>43</xdr:row>
      <xdr:rowOff>680773</xdr:rowOff>
    </xdr:to>
    <xdr:pic>
      <xdr:nvPicPr>
        <xdr:cNvPr id="21" name="Рисунок 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96137" y="10588891"/>
          <a:ext cx="1180043" cy="645582"/>
        </a:xfrm>
        <a:prstGeom prst="rect">
          <a:avLst/>
        </a:prstGeom>
      </xdr:spPr>
    </xdr:pic>
    <xdr:clientData/>
  </xdr:twoCellAnchor>
  <xdr:twoCellAnchor editAs="oneCell">
    <xdr:from>
      <xdr:col>3</xdr:col>
      <xdr:colOff>230716</xdr:colOff>
      <xdr:row>43</xdr:row>
      <xdr:rowOff>29677</xdr:rowOff>
    </xdr:from>
    <xdr:to>
      <xdr:col>4</xdr:col>
      <xdr:colOff>329140</xdr:colOff>
      <xdr:row>43</xdr:row>
      <xdr:rowOff>686288</xdr:rowOff>
    </xdr:to>
    <xdr:pic>
      <xdr:nvPicPr>
        <xdr:cNvPr id="22" name="Рисунок 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4335991" y="10583377"/>
          <a:ext cx="1136649" cy="656611"/>
        </a:xfrm>
        <a:prstGeom prst="rect">
          <a:avLst/>
        </a:prstGeom>
      </xdr:spPr>
    </xdr:pic>
    <xdr:clientData/>
  </xdr:twoCellAnchor>
  <xdr:twoCellAnchor editAs="oneCell">
    <xdr:from>
      <xdr:col>5</xdr:col>
      <xdr:colOff>251340</xdr:colOff>
      <xdr:row>43</xdr:row>
      <xdr:rowOff>19969</xdr:rowOff>
    </xdr:from>
    <xdr:to>
      <xdr:col>7</xdr:col>
      <xdr:colOff>349764</xdr:colOff>
      <xdr:row>43</xdr:row>
      <xdr:rowOff>695996</xdr:rowOff>
    </xdr:to>
    <xdr:pic>
      <xdr:nvPicPr>
        <xdr:cNvPr id="23" name="Рисунок 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6433065" y="10573669"/>
          <a:ext cx="1136649" cy="676027"/>
        </a:xfrm>
        <a:prstGeom prst="rect">
          <a:avLst/>
        </a:prstGeom>
      </xdr:spPr>
    </xdr:pic>
    <xdr:clientData/>
  </xdr:twoCellAnchor>
  <xdr:twoCellAnchor editAs="oneCell">
    <xdr:from>
      <xdr:col>0</xdr:col>
      <xdr:colOff>354542</xdr:colOff>
      <xdr:row>43</xdr:row>
      <xdr:rowOff>700975</xdr:rowOff>
    </xdr:from>
    <xdr:to>
      <xdr:col>0</xdr:col>
      <xdr:colOff>1524000</xdr:colOff>
      <xdr:row>44</xdr:row>
      <xdr:rowOff>753792</xdr:rowOff>
    </xdr:to>
    <xdr:pic>
      <xdr:nvPicPr>
        <xdr:cNvPr id="24" name="Рисунок 10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4542" y="11254675"/>
          <a:ext cx="1169458" cy="852917"/>
        </a:xfrm>
        <a:prstGeom prst="rect">
          <a:avLst/>
        </a:prstGeom>
      </xdr:spPr>
    </xdr:pic>
    <xdr:clientData/>
  </xdr:twoCellAnchor>
  <xdr:twoCellAnchor editAs="oneCell">
    <xdr:from>
      <xdr:col>1</xdr:col>
      <xdr:colOff>422274</xdr:colOff>
      <xdr:row>44</xdr:row>
      <xdr:rowOff>19050</xdr:rowOff>
    </xdr:from>
    <xdr:to>
      <xdr:col>2</xdr:col>
      <xdr:colOff>499532</xdr:colOff>
      <xdr:row>44</xdr:row>
      <xdr:rowOff>779991</xdr:rowOff>
    </xdr:to>
    <xdr:pic>
      <xdr:nvPicPr>
        <xdr:cNvPr id="25" name="Рисунок 11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51099" y="11372850"/>
          <a:ext cx="1115483" cy="760941"/>
        </a:xfrm>
        <a:prstGeom prst="rect">
          <a:avLst/>
        </a:prstGeom>
      </xdr:spPr>
    </xdr:pic>
    <xdr:clientData/>
  </xdr:twoCellAnchor>
  <xdr:twoCellAnchor editAs="oneCell">
    <xdr:from>
      <xdr:col>5</xdr:col>
      <xdr:colOff>243567</xdr:colOff>
      <xdr:row>43</xdr:row>
      <xdr:rowOff>762258</xdr:rowOff>
    </xdr:from>
    <xdr:to>
      <xdr:col>7</xdr:col>
      <xdr:colOff>357537</xdr:colOff>
      <xdr:row>44</xdr:row>
      <xdr:rowOff>753792</xdr:rowOff>
    </xdr:to>
    <xdr:pic>
      <xdr:nvPicPr>
        <xdr:cNvPr id="26" name="Рисунок 12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6425292" y="11315958"/>
          <a:ext cx="1152195" cy="791634"/>
        </a:xfrm>
        <a:prstGeom prst="rect">
          <a:avLst/>
        </a:prstGeom>
      </xdr:spPr>
    </xdr:pic>
    <xdr:clientData/>
  </xdr:twoCellAnchor>
  <xdr:twoCellAnchor editAs="oneCell">
    <xdr:from>
      <xdr:col>3</xdr:col>
      <xdr:colOff>238539</xdr:colOff>
      <xdr:row>44</xdr:row>
      <xdr:rowOff>5292</xdr:rowOff>
    </xdr:from>
    <xdr:to>
      <xdr:col>4</xdr:col>
      <xdr:colOff>390252</xdr:colOff>
      <xdr:row>45</xdr:row>
      <xdr:rowOff>28575</xdr:rowOff>
    </xdr:to>
    <xdr:pic>
      <xdr:nvPicPr>
        <xdr:cNvPr id="27" name="Рисунок 13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4343814" y="11359092"/>
          <a:ext cx="1189938" cy="823383"/>
        </a:xfrm>
        <a:prstGeom prst="rect">
          <a:avLst/>
        </a:prstGeom>
      </xdr:spPr>
    </xdr:pic>
    <xdr:clientData/>
  </xdr:twoCellAnchor>
  <xdr:oneCellAnchor>
    <xdr:from>
      <xdr:col>0</xdr:col>
      <xdr:colOff>447675</xdr:colOff>
      <xdr:row>8</xdr:row>
      <xdr:rowOff>133350</xdr:rowOff>
    </xdr:from>
    <xdr:ext cx="4057650" cy="4238625"/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30142"/>
        <a:stretch/>
      </xdr:blipFill>
      <xdr:spPr>
        <a:xfrm>
          <a:off x="447675" y="2200275"/>
          <a:ext cx="4057650" cy="423862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49</xdr:row>
      <xdr:rowOff>28575</xdr:rowOff>
    </xdr:from>
    <xdr:to>
      <xdr:col>3</xdr:col>
      <xdr:colOff>454542</xdr:colOff>
      <xdr:row>50</xdr:row>
      <xdr:rowOff>118873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96925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3</xdr:col>
      <xdr:colOff>454542</xdr:colOff>
      <xdr:row>54</xdr:row>
      <xdr:rowOff>261748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392275"/>
          <a:ext cx="4559817" cy="5760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3</xdr:col>
      <xdr:colOff>454542</xdr:colOff>
      <xdr:row>60</xdr:row>
      <xdr:rowOff>137923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25725"/>
          <a:ext cx="4559817" cy="5760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3"/>
  <sheetViews>
    <sheetView showGridLines="0" tabSelected="1" view="pageBreakPreview" zoomScaleNormal="100" zoomScaleSheetLayoutView="100" workbookViewId="0">
      <selection activeCell="O16" sqref="O16"/>
    </sheetView>
  </sheetViews>
  <sheetFormatPr defaultRowHeight="15" x14ac:dyDescent="0.25"/>
  <cols>
    <col min="1" max="1" width="30.42578125" style="1" bestFit="1" customWidth="1"/>
    <col min="2" max="6" width="15.5703125" style="1" bestFit="1" customWidth="1"/>
    <col min="7" max="7" width="15.5703125" style="1" hidden="1" customWidth="1"/>
    <col min="8" max="8" width="9.140625" style="1"/>
    <col min="9" max="12" width="0" style="1" hidden="1" customWidth="1"/>
    <col min="13" max="16384" width="9.140625" style="1"/>
  </cols>
  <sheetData>
    <row r="1" spans="1:12" x14ac:dyDescent="0.25">
      <c r="G1" s="2" t="s">
        <v>0</v>
      </c>
    </row>
    <row r="2" spans="1:12" ht="18" customHeight="1" x14ac:dyDescent="0.25">
      <c r="A2" s="3" t="s">
        <v>1</v>
      </c>
      <c r="B2" s="4"/>
      <c r="C2" s="4"/>
      <c r="D2" s="4"/>
      <c r="E2" s="4"/>
      <c r="F2" s="4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70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" t="s">
        <v>5</v>
      </c>
      <c r="G6" s="6" t="s">
        <v>6</v>
      </c>
      <c r="H6" s="59" t="s">
        <v>85</v>
      </c>
      <c r="I6" s="59" t="s">
        <v>86</v>
      </c>
      <c r="J6" s="59" t="s">
        <v>87</v>
      </c>
      <c r="K6" s="59" t="s">
        <v>88</v>
      </c>
      <c r="L6" s="59" t="s">
        <v>89</v>
      </c>
    </row>
    <row r="7" spans="1:12" ht="17.25" customHeight="1" x14ac:dyDescent="0.25">
      <c r="A7" s="103" t="s">
        <v>26</v>
      </c>
      <c r="B7" s="104"/>
      <c r="C7" s="104"/>
      <c r="D7" s="105"/>
      <c r="E7" s="10">
        <v>116</v>
      </c>
      <c r="F7" s="109" t="s">
        <v>44</v>
      </c>
      <c r="G7" s="40">
        <v>10266</v>
      </c>
      <c r="H7" s="57">
        <v>19253.883000000002</v>
      </c>
      <c r="I7" s="57">
        <f>G7*1.0666*1.1</f>
        <v>12044.687160000001</v>
      </c>
      <c r="J7" s="57">
        <f>G7*1.0444*1.1</f>
        <v>11793.991440000002</v>
      </c>
      <c r="K7" s="57">
        <f>G7*1.0222*1.1</f>
        <v>11543.29572</v>
      </c>
      <c r="L7" s="57">
        <f>G7*1.1</f>
        <v>11292.6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4">
        <v>10670</v>
      </c>
      <c r="H8" s="57">
        <v>20011.585000000003</v>
      </c>
      <c r="I8" s="57">
        <f t="shared" ref="I8:I36" si="0">G8*1.0666*1.1</f>
        <v>12518.6842</v>
      </c>
      <c r="J8" s="57">
        <f t="shared" ref="J8:J36" si="1">G8*1.0444*1.1</f>
        <v>12258.122800000001</v>
      </c>
      <c r="K8" s="57">
        <f t="shared" ref="K8:K36" si="2">G8*1.0222*1.1</f>
        <v>11997.561400000001</v>
      </c>
      <c r="L8" s="57">
        <f t="shared" ref="L8:L36" si="3">G8*1.1</f>
        <v>11737.000000000002</v>
      </c>
    </row>
    <row r="9" spans="1:12" ht="17.25" customHeight="1" thickBot="1" x14ac:dyDescent="0.3">
      <c r="A9" s="112"/>
      <c r="B9" s="113"/>
      <c r="C9" s="113"/>
      <c r="D9" s="114"/>
      <c r="E9" s="9">
        <v>300</v>
      </c>
      <c r="F9" s="111"/>
      <c r="G9" s="41">
        <v>11405</v>
      </c>
      <c r="H9" s="57">
        <v>21390.077500000007</v>
      </c>
      <c r="I9" s="57">
        <f t="shared" si="0"/>
        <v>13381.030300000002</v>
      </c>
      <c r="J9" s="57">
        <f t="shared" si="1"/>
        <v>13102.520200000001</v>
      </c>
      <c r="K9" s="57">
        <f t="shared" si="2"/>
        <v>12824.010100000001</v>
      </c>
      <c r="L9" s="57">
        <f t="shared" si="3"/>
        <v>12545.500000000002</v>
      </c>
    </row>
    <row r="10" spans="1:12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40">
        <v>10891</v>
      </c>
      <c r="H10" s="57">
        <v>20426.070500000002</v>
      </c>
      <c r="I10" s="57">
        <f t="shared" si="0"/>
        <v>12777.97466</v>
      </c>
      <c r="J10" s="57">
        <f t="shared" si="1"/>
        <v>12512.016440000001</v>
      </c>
      <c r="K10" s="57">
        <f t="shared" si="2"/>
        <v>12246.058220000001</v>
      </c>
      <c r="L10" s="57">
        <f t="shared" si="3"/>
        <v>11980.1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4">
        <v>11295</v>
      </c>
      <c r="H11" s="57">
        <v>21183.772500000003</v>
      </c>
      <c r="I11" s="57">
        <f t="shared" si="0"/>
        <v>13251.9717</v>
      </c>
      <c r="J11" s="57">
        <f t="shared" si="1"/>
        <v>12976.147800000001</v>
      </c>
      <c r="K11" s="57">
        <f t="shared" si="2"/>
        <v>12700.323900000001</v>
      </c>
      <c r="L11" s="57">
        <f t="shared" si="3"/>
        <v>12424.500000000002</v>
      </c>
    </row>
    <row r="12" spans="1:12" ht="17.25" customHeight="1" thickBot="1" x14ac:dyDescent="0.3">
      <c r="A12" s="112"/>
      <c r="B12" s="113"/>
      <c r="C12" s="113"/>
      <c r="D12" s="114"/>
      <c r="E12" s="30">
        <v>300</v>
      </c>
      <c r="F12" s="111"/>
      <c r="G12" s="42">
        <v>12030</v>
      </c>
      <c r="H12" s="57">
        <v>22562.265000000007</v>
      </c>
      <c r="I12" s="57">
        <f t="shared" si="0"/>
        <v>14114.317800000001</v>
      </c>
      <c r="J12" s="57">
        <f t="shared" si="1"/>
        <v>13820.5452</v>
      </c>
      <c r="K12" s="57">
        <f t="shared" si="2"/>
        <v>13526.772600000002</v>
      </c>
      <c r="L12" s="57">
        <f t="shared" si="3"/>
        <v>13233.000000000002</v>
      </c>
    </row>
    <row r="13" spans="1:12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40">
        <v>10991</v>
      </c>
      <c r="H13" s="57">
        <v>20613.620500000001</v>
      </c>
      <c r="I13" s="57">
        <f t="shared" si="0"/>
        <v>12895.300660000001</v>
      </c>
      <c r="J13" s="57">
        <f t="shared" si="1"/>
        <v>12626.900440000001</v>
      </c>
      <c r="K13" s="57">
        <f t="shared" si="2"/>
        <v>12358.500220000002</v>
      </c>
      <c r="L13" s="57">
        <f t="shared" si="3"/>
        <v>12090.1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4">
        <v>11396</v>
      </c>
      <c r="H14" s="57">
        <v>21373.198000000004</v>
      </c>
      <c r="I14" s="57">
        <f t="shared" si="0"/>
        <v>13370.470960000001</v>
      </c>
      <c r="J14" s="57">
        <f t="shared" si="1"/>
        <v>13092.180640000002</v>
      </c>
      <c r="K14" s="57">
        <f t="shared" si="2"/>
        <v>12813.890320000002</v>
      </c>
      <c r="L14" s="57">
        <f t="shared" si="3"/>
        <v>12535.6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1"/>
      <c r="G15" s="42">
        <v>12130</v>
      </c>
      <c r="H15" s="57">
        <v>22749.815000000006</v>
      </c>
      <c r="I15" s="57">
        <f t="shared" si="0"/>
        <v>14231.643800000002</v>
      </c>
      <c r="J15" s="57">
        <f t="shared" si="1"/>
        <v>13935.4292</v>
      </c>
      <c r="K15" s="57">
        <f t="shared" si="2"/>
        <v>13639.214600000001</v>
      </c>
      <c r="L15" s="57">
        <f t="shared" si="3"/>
        <v>13343.000000000002</v>
      </c>
    </row>
    <row r="16" spans="1:12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40">
        <v>11368</v>
      </c>
      <c r="H16" s="57">
        <v>21320.684000000005</v>
      </c>
      <c r="I16" s="57">
        <f t="shared" si="0"/>
        <v>13337.619680000002</v>
      </c>
      <c r="J16" s="57">
        <f t="shared" si="1"/>
        <v>13060.013120000001</v>
      </c>
      <c r="K16" s="57">
        <f t="shared" si="2"/>
        <v>12782.406560000001</v>
      </c>
      <c r="L16" s="57">
        <f t="shared" si="3"/>
        <v>12504.800000000001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4">
        <v>11773</v>
      </c>
      <c r="H17" s="57">
        <v>22080.261500000004</v>
      </c>
      <c r="I17" s="57">
        <f t="shared" si="0"/>
        <v>13812.789980000001</v>
      </c>
      <c r="J17" s="57">
        <f t="shared" si="1"/>
        <v>13525.293320000001</v>
      </c>
      <c r="K17" s="57">
        <f t="shared" si="2"/>
        <v>13237.796660000002</v>
      </c>
      <c r="L17" s="57">
        <f t="shared" si="3"/>
        <v>12950.300000000001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42">
        <v>12508</v>
      </c>
      <c r="H18" s="57">
        <v>23458.754000000004</v>
      </c>
      <c r="I18" s="57">
        <f t="shared" si="0"/>
        <v>14675.13608</v>
      </c>
      <c r="J18" s="57">
        <f t="shared" si="1"/>
        <v>14369.690720000001</v>
      </c>
      <c r="K18" s="57">
        <f t="shared" si="2"/>
        <v>14064.245360000001</v>
      </c>
      <c r="L18" s="57">
        <f t="shared" si="3"/>
        <v>13758.800000000001</v>
      </c>
    </row>
    <row r="19" spans="1:12" ht="17.25" customHeight="1" x14ac:dyDescent="0.25">
      <c r="A19" s="112"/>
      <c r="B19" s="113"/>
      <c r="C19" s="113"/>
      <c r="D19" s="114"/>
      <c r="E19" s="10">
        <v>116</v>
      </c>
      <c r="F19" s="109" t="s">
        <v>43</v>
      </c>
      <c r="G19" s="40">
        <v>14309</v>
      </c>
      <c r="H19" s="57">
        <v>26836.529500000004</v>
      </c>
      <c r="I19" s="57">
        <f t="shared" si="0"/>
        <v>16788.177340000002</v>
      </c>
      <c r="J19" s="57">
        <f t="shared" si="1"/>
        <v>16438.751560000001</v>
      </c>
      <c r="K19" s="57">
        <f t="shared" si="2"/>
        <v>16089.325780000001</v>
      </c>
      <c r="L19" s="57">
        <f t="shared" si="3"/>
        <v>15739.900000000001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4">
        <v>14714</v>
      </c>
      <c r="H20" s="57">
        <v>27596.107000000004</v>
      </c>
      <c r="I20" s="57">
        <f t="shared" si="0"/>
        <v>17263.34764</v>
      </c>
      <c r="J20" s="57">
        <f t="shared" si="1"/>
        <v>16904.031760000002</v>
      </c>
      <c r="K20" s="57">
        <f t="shared" si="2"/>
        <v>16544.71588</v>
      </c>
      <c r="L20" s="57">
        <f t="shared" si="3"/>
        <v>16185.400000000001</v>
      </c>
    </row>
    <row r="21" spans="1:12" ht="17.25" customHeight="1" thickBot="1" x14ac:dyDescent="0.3">
      <c r="A21" s="112"/>
      <c r="B21" s="113"/>
      <c r="C21" s="113"/>
      <c r="D21" s="114"/>
      <c r="E21" s="30">
        <v>300</v>
      </c>
      <c r="F21" s="110"/>
      <c r="G21" s="42">
        <v>15449</v>
      </c>
      <c r="H21" s="57">
        <v>28974.599500000008</v>
      </c>
      <c r="I21" s="57">
        <f t="shared" si="0"/>
        <v>18125.693740000002</v>
      </c>
      <c r="J21" s="57">
        <f t="shared" si="1"/>
        <v>17748.429160000003</v>
      </c>
      <c r="K21" s="57">
        <f t="shared" si="2"/>
        <v>17371.164580000001</v>
      </c>
      <c r="L21" s="57">
        <f t="shared" si="3"/>
        <v>16993.900000000001</v>
      </c>
    </row>
    <row r="22" spans="1:12" ht="17.25" customHeight="1" x14ac:dyDescent="0.25">
      <c r="A22" s="112"/>
      <c r="B22" s="113"/>
      <c r="C22" s="113"/>
      <c r="D22" s="114"/>
      <c r="E22" s="10">
        <v>116</v>
      </c>
      <c r="F22" s="109" t="s">
        <v>48</v>
      </c>
      <c r="G22" s="40">
        <v>14309</v>
      </c>
      <c r="H22" s="57">
        <v>26836.529500000004</v>
      </c>
      <c r="I22" s="57">
        <f t="shared" si="0"/>
        <v>16788.177340000002</v>
      </c>
      <c r="J22" s="57">
        <f t="shared" si="1"/>
        <v>16438.751560000001</v>
      </c>
      <c r="K22" s="57">
        <f t="shared" si="2"/>
        <v>16089.325780000001</v>
      </c>
      <c r="L22" s="57">
        <f t="shared" si="3"/>
        <v>15739.900000000001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4">
        <v>14714</v>
      </c>
      <c r="H23" s="57">
        <v>27596.107000000004</v>
      </c>
      <c r="I23" s="57">
        <f t="shared" si="0"/>
        <v>17263.34764</v>
      </c>
      <c r="J23" s="57">
        <f t="shared" si="1"/>
        <v>16904.031760000002</v>
      </c>
      <c r="K23" s="57">
        <f t="shared" si="2"/>
        <v>16544.71588</v>
      </c>
      <c r="L23" s="57">
        <f t="shared" si="3"/>
        <v>16185.400000000001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41">
        <v>15449</v>
      </c>
      <c r="H24" s="57">
        <v>28974.599500000008</v>
      </c>
      <c r="I24" s="57">
        <f t="shared" si="0"/>
        <v>18125.693740000002</v>
      </c>
      <c r="J24" s="57">
        <f t="shared" si="1"/>
        <v>17748.429160000003</v>
      </c>
      <c r="K24" s="57">
        <f t="shared" si="2"/>
        <v>17371.164580000001</v>
      </c>
      <c r="L24" s="57">
        <f t="shared" si="3"/>
        <v>16993.900000000001</v>
      </c>
    </row>
    <row r="25" spans="1:12" ht="17.25" customHeight="1" x14ac:dyDescent="0.25">
      <c r="A25" s="112"/>
      <c r="B25" s="113"/>
      <c r="C25" s="113"/>
      <c r="D25" s="114"/>
      <c r="E25" s="7">
        <v>116</v>
      </c>
      <c r="F25" s="110" t="s">
        <v>49</v>
      </c>
      <c r="G25" s="43">
        <v>12869</v>
      </c>
      <c r="H25" s="57">
        <v>24135.809500000007</v>
      </c>
      <c r="I25" s="57">
        <f t="shared" si="0"/>
        <v>15098.682940000001</v>
      </c>
      <c r="J25" s="57">
        <f t="shared" si="1"/>
        <v>14784.42196</v>
      </c>
      <c r="K25" s="57">
        <f t="shared" si="2"/>
        <v>14470.160980000002</v>
      </c>
      <c r="L25" s="57">
        <f t="shared" si="3"/>
        <v>14155.900000000001</v>
      </c>
    </row>
    <row r="26" spans="1:12" ht="17.25" customHeight="1" x14ac:dyDescent="0.25">
      <c r="A26" s="112"/>
      <c r="B26" s="113"/>
      <c r="C26" s="113"/>
      <c r="D26" s="114"/>
      <c r="E26" s="8">
        <v>200</v>
      </c>
      <c r="F26" s="110"/>
      <c r="G26" s="34">
        <v>13274</v>
      </c>
      <c r="H26" s="57">
        <v>24895.387000000006</v>
      </c>
      <c r="I26" s="57">
        <f t="shared" si="0"/>
        <v>15573.85324</v>
      </c>
      <c r="J26" s="57">
        <f t="shared" si="1"/>
        <v>15249.702160000001</v>
      </c>
      <c r="K26" s="57">
        <f t="shared" si="2"/>
        <v>14925.551080000001</v>
      </c>
      <c r="L26" s="57">
        <f t="shared" si="3"/>
        <v>14601.400000000001</v>
      </c>
    </row>
    <row r="27" spans="1:12" ht="17.25" customHeight="1" thickBot="1" x14ac:dyDescent="0.3">
      <c r="A27" s="112"/>
      <c r="B27" s="113"/>
      <c r="C27" s="113"/>
      <c r="D27" s="114"/>
      <c r="E27" s="9">
        <v>300</v>
      </c>
      <c r="F27" s="111"/>
      <c r="G27" s="41">
        <v>14009</v>
      </c>
      <c r="H27" s="57">
        <v>26273.879500000006</v>
      </c>
      <c r="I27" s="57">
        <f t="shared" si="0"/>
        <v>16436.199340000003</v>
      </c>
      <c r="J27" s="57">
        <f t="shared" si="1"/>
        <v>16094.099560000001</v>
      </c>
      <c r="K27" s="57">
        <f t="shared" si="2"/>
        <v>15751.99978</v>
      </c>
      <c r="L27" s="57">
        <f t="shared" si="3"/>
        <v>15409.900000000001</v>
      </c>
    </row>
    <row r="28" spans="1:12" ht="17.25" customHeight="1" x14ac:dyDescent="0.25">
      <c r="A28" s="112"/>
      <c r="B28" s="113"/>
      <c r="C28" s="113"/>
      <c r="D28" s="114"/>
      <c r="E28" s="7">
        <v>116</v>
      </c>
      <c r="F28" s="110" t="s">
        <v>50</v>
      </c>
      <c r="G28" s="43">
        <v>13287</v>
      </c>
      <c r="H28" s="57">
        <v>24919.768500000006</v>
      </c>
      <c r="I28" s="57">
        <f t="shared" si="0"/>
        <v>15589.10562</v>
      </c>
      <c r="J28" s="57">
        <f t="shared" si="1"/>
        <v>15264.637080000002</v>
      </c>
      <c r="K28" s="57">
        <f t="shared" si="2"/>
        <v>14940.168540000002</v>
      </c>
      <c r="L28" s="57">
        <f t="shared" si="3"/>
        <v>14615.7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4">
        <v>13692</v>
      </c>
      <c r="H29" s="57">
        <v>25679.346000000005</v>
      </c>
      <c r="I29" s="57">
        <f t="shared" si="0"/>
        <v>16064.27592</v>
      </c>
      <c r="J29" s="57">
        <f t="shared" si="1"/>
        <v>15729.917280000001</v>
      </c>
      <c r="K29" s="57">
        <f t="shared" si="2"/>
        <v>15395.558640000001</v>
      </c>
      <c r="L29" s="57">
        <f t="shared" si="3"/>
        <v>15061.2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41">
        <v>14426</v>
      </c>
      <c r="H30" s="57">
        <v>27055.963000000003</v>
      </c>
      <c r="I30" s="57">
        <f t="shared" si="0"/>
        <v>16925.448760000003</v>
      </c>
      <c r="J30" s="57">
        <f t="shared" si="1"/>
        <v>16573.165840000001</v>
      </c>
      <c r="K30" s="57">
        <f t="shared" si="2"/>
        <v>16220.882920000002</v>
      </c>
      <c r="L30" s="57">
        <f t="shared" si="3"/>
        <v>15868.600000000002</v>
      </c>
    </row>
    <row r="31" spans="1:12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43">
        <v>10807</v>
      </c>
      <c r="H31" s="57">
        <v>20268.528500000004</v>
      </c>
      <c r="I31" s="57">
        <f t="shared" si="0"/>
        <v>12679.420820000001</v>
      </c>
      <c r="J31" s="57">
        <f t="shared" si="1"/>
        <v>12415.51388</v>
      </c>
      <c r="K31" s="57">
        <f t="shared" si="2"/>
        <v>12151.606940000001</v>
      </c>
      <c r="L31" s="57">
        <f t="shared" si="3"/>
        <v>11887.7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4">
        <v>11212</v>
      </c>
      <c r="H32" s="57">
        <v>21028.106000000003</v>
      </c>
      <c r="I32" s="57">
        <f t="shared" si="0"/>
        <v>13154.591120000001</v>
      </c>
      <c r="J32" s="57">
        <f t="shared" si="1"/>
        <v>12880.794080000001</v>
      </c>
      <c r="K32" s="57">
        <f t="shared" si="2"/>
        <v>12606.99704</v>
      </c>
      <c r="L32" s="57">
        <f t="shared" si="3"/>
        <v>12333.2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41">
        <v>11946</v>
      </c>
      <c r="H33" s="57">
        <v>22404.723000000002</v>
      </c>
      <c r="I33" s="57">
        <f t="shared" si="0"/>
        <v>14015.763960000002</v>
      </c>
      <c r="J33" s="57">
        <f t="shared" si="1"/>
        <v>13724.04264</v>
      </c>
      <c r="K33" s="57">
        <f t="shared" si="2"/>
        <v>13432.321320000001</v>
      </c>
      <c r="L33" s="57">
        <f t="shared" si="3"/>
        <v>13140.6</v>
      </c>
    </row>
    <row r="34" spans="1:12" ht="17.25" customHeight="1" x14ac:dyDescent="0.25">
      <c r="A34" s="112"/>
      <c r="B34" s="113"/>
      <c r="C34" s="113"/>
      <c r="D34" s="114"/>
      <c r="E34" s="7">
        <v>116</v>
      </c>
      <c r="F34" s="109" t="s">
        <v>52</v>
      </c>
      <c r="G34" s="43">
        <v>11234</v>
      </c>
      <c r="H34" s="57">
        <v>21069.367000000006</v>
      </c>
      <c r="I34" s="57">
        <f t="shared" si="0"/>
        <v>13180.402840000001</v>
      </c>
      <c r="J34" s="57">
        <f t="shared" si="1"/>
        <v>12906.068560000002</v>
      </c>
      <c r="K34" s="57">
        <f t="shared" si="2"/>
        <v>12631.734280000001</v>
      </c>
      <c r="L34" s="57">
        <f t="shared" si="3"/>
        <v>12357.400000000001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4">
        <v>11639</v>
      </c>
      <c r="H35" s="57">
        <v>21828.944500000005</v>
      </c>
      <c r="I35" s="57">
        <f t="shared" si="0"/>
        <v>13655.57314</v>
      </c>
      <c r="J35" s="57">
        <f t="shared" si="1"/>
        <v>13371.348760000001</v>
      </c>
      <c r="K35" s="57">
        <f t="shared" si="2"/>
        <v>13087.124380000001</v>
      </c>
      <c r="L35" s="57">
        <f t="shared" si="3"/>
        <v>12802.900000000001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41">
        <v>12374</v>
      </c>
      <c r="H36" s="57">
        <v>23207.437000000005</v>
      </c>
      <c r="I36" s="57">
        <f t="shared" si="0"/>
        <v>14517.919240000001</v>
      </c>
      <c r="J36" s="57">
        <f t="shared" si="1"/>
        <v>14215.746160000001</v>
      </c>
      <c r="K36" s="57">
        <f t="shared" si="2"/>
        <v>13913.57308</v>
      </c>
      <c r="L36" s="57">
        <f t="shared" si="3"/>
        <v>13611.400000000001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105" customHeight="1" x14ac:dyDescent="0.25">
      <c r="A38" s="95" t="s">
        <v>56</v>
      </c>
      <c r="B38" s="93"/>
      <c r="C38" s="93"/>
      <c r="D38" s="93"/>
      <c r="E38" s="93"/>
      <c r="F38" s="93"/>
      <c r="G38" s="93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ht="18" customHeight="1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x14ac:dyDescent="0.25">
      <c r="A42" s="13"/>
      <c r="B42" s="96"/>
      <c r="C42" s="97"/>
      <c r="D42" s="97"/>
      <c r="E42" s="97"/>
      <c r="F42" s="97"/>
      <c r="G42" s="97"/>
    </row>
    <row r="43" spans="1:12" ht="18" customHeight="1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47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47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47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48"/>
      <c r="E47" s="88" t="s">
        <v>13</v>
      </c>
      <c r="F47" s="88"/>
      <c r="G47" s="88"/>
    </row>
    <row r="48" spans="1:12" s="16" customFormat="1" ht="14.25" customHeight="1" x14ac:dyDescent="0.25">
      <c r="A48" s="17" t="s">
        <v>14</v>
      </c>
      <c r="B48" s="18"/>
      <c r="C48" s="49"/>
      <c r="D48" s="49"/>
      <c r="E48" s="49"/>
      <c r="F48" s="49"/>
      <c r="G48" s="20"/>
    </row>
    <row r="49" spans="1:7" ht="11.25" customHeight="1" x14ac:dyDescent="0.25">
      <c r="A49" s="90" t="s">
        <v>55</v>
      </c>
      <c r="B49" s="90"/>
      <c r="C49" s="49"/>
      <c r="D49" s="49"/>
      <c r="E49" s="49"/>
      <c r="F49" s="49"/>
      <c r="G49" s="49"/>
    </row>
    <row r="50" spans="1:7" s="16" customFormat="1" ht="9.9499999999999993" customHeight="1" x14ac:dyDescent="0.25">
      <c r="A50" s="91"/>
      <c r="B50" s="91"/>
      <c r="C50" s="49"/>
      <c r="D50" s="49"/>
      <c r="E50" s="49"/>
      <c r="F50" s="49"/>
      <c r="G50" s="20"/>
    </row>
    <row r="51" spans="1:7" x14ac:dyDescent="0.25">
      <c r="A51" s="91"/>
      <c r="B51" s="91"/>
      <c r="C51" s="49"/>
      <c r="D51" s="49"/>
      <c r="E51" s="49"/>
      <c r="F51" s="49"/>
      <c r="G51" s="49"/>
    </row>
    <row r="52" spans="1:7" ht="28.5" customHeight="1" x14ac:dyDescent="0.25">
      <c r="A52" s="18" t="s">
        <v>15</v>
      </c>
      <c r="C52" s="49"/>
      <c r="D52" s="49"/>
      <c r="E52" s="49"/>
      <c r="F52" s="49"/>
      <c r="G52" s="49"/>
    </row>
    <row r="53" spans="1:7" ht="12" customHeight="1" x14ac:dyDescent="0.25">
      <c r="A53" s="92" t="s">
        <v>54</v>
      </c>
      <c r="B53" s="92"/>
      <c r="E53" s="49"/>
      <c r="F53" s="49"/>
      <c r="G53" s="49"/>
    </row>
    <row r="54" spans="1:7" s="16" customFormat="1" ht="9.9499999999999993" customHeight="1" x14ac:dyDescent="0.25">
      <c r="A54" s="91"/>
      <c r="B54" s="91"/>
      <c r="C54" s="49"/>
      <c r="D54" s="49"/>
      <c r="E54" s="49"/>
      <c r="F54" s="49"/>
      <c r="G54" s="20"/>
    </row>
    <row r="55" spans="1:7" x14ac:dyDescent="0.25">
      <c r="A55" s="91"/>
      <c r="B55" s="91"/>
      <c r="C55" s="49"/>
      <c r="D55" s="49"/>
      <c r="E55" s="49"/>
      <c r="F55" s="49"/>
      <c r="G55" s="49"/>
    </row>
    <row r="56" spans="1:7" ht="15" customHeight="1" x14ac:dyDescent="0.25">
      <c r="C56" s="49"/>
      <c r="D56" s="49"/>
      <c r="E56" s="49"/>
      <c r="F56" s="49"/>
      <c r="G56" s="49"/>
    </row>
    <row r="57" spans="1:7" ht="15.75" customHeight="1" x14ac:dyDescent="0.25">
      <c r="A57" s="17" t="s">
        <v>16</v>
      </c>
      <c r="G57" s="49"/>
    </row>
    <row r="58" spans="1:7" ht="12.75" customHeight="1" x14ac:dyDescent="0.25">
      <c r="A58" s="92" t="s">
        <v>54</v>
      </c>
      <c r="B58" s="92"/>
    </row>
    <row r="59" spans="1:7" ht="10.5" customHeight="1" x14ac:dyDescent="0.25">
      <c r="A59" s="91"/>
      <c r="B59" s="91"/>
    </row>
    <row r="60" spans="1:7" s="16" customFormat="1" ht="9.9499999999999993" customHeight="1" x14ac:dyDescent="0.25">
      <c r="A60" s="91"/>
      <c r="B60" s="91"/>
      <c r="C60" s="1"/>
      <c r="D60" s="1"/>
      <c r="E60" s="1"/>
      <c r="F60" s="1"/>
    </row>
    <row r="62" spans="1:7" ht="6" customHeight="1" x14ac:dyDescent="0.25"/>
    <row r="63" spans="1:7" ht="59.25" customHeight="1" x14ac:dyDescent="0.25">
      <c r="A63" s="89" t="s">
        <v>66</v>
      </c>
      <c r="B63" s="89"/>
      <c r="C63" s="89"/>
      <c r="D63" s="89"/>
      <c r="E63" s="89"/>
      <c r="F63" s="89"/>
      <c r="G63" s="89"/>
    </row>
    <row r="64" spans="1:7" ht="14.25" hidden="1" customHeight="1" x14ac:dyDescent="0.25">
      <c r="A64" s="89"/>
      <c r="B64" s="89"/>
      <c r="C64" s="89"/>
      <c r="D64" s="89"/>
      <c r="E64" s="89"/>
      <c r="F64" s="89"/>
      <c r="G64" s="89"/>
    </row>
    <row r="65" spans="1:7" ht="42" customHeight="1" x14ac:dyDescent="0.25">
      <c r="A65" s="93"/>
      <c r="B65" s="93"/>
      <c r="C65" s="93"/>
      <c r="D65" s="93"/>
      <c r="E65" s="93"/>
      <c r="F65" s="93"/>
      <c r="G65" s="93"/>
    </row>
    <row r="66" spans="1:7" x14ac:dyDescent="0.25">
      <c r="A66" s="49"/>
      <c r="B66" s="49"/>
      <c r="C66" s="49"/>
      <c r="D66" s="49"/>
      <c r="E66" s="49"/>
      <c r="F66" s="49"/>
      <c r="G66" s="49"/>
    </row>
    <row r="67" spans="1:7" ht="18.75" customHeight="1" x14ac:dyDescent="0.25">
      <c r="A67" s="49"/>
      <c r="B67" s="49"/>
      <c r="C67" s="49"/>
      <c r="D67" s="49"/>
      <c r="E67" s="49"/>
      <c r="F67" s="49"/>
      <c r="G67" s="49"/>
    </row>
    <row r="68" spans="1:7" ht="14.25" customHeight="1" x14ac:dyDescent="0.25">
      <c r="A68" s="17"/>
    </row>
    <row r="69" spans="1:7" ht="10.5" customHeight="1" x14ac:dyDescent="0.25">
      <c r="A69" s="94"/>
      <c r="B69" s="94"/>
    </row>
    <row r="70" spans="1:7" x14ac:dyDescent="0.25">
      <c r="A70" s="49"/>
    </row>
    <row r="71" spans="1:7" ht="10.5" customHeight="1" x14ac:dyDescent="0.25">
      <c r="A71" s="89"/>
      <c r="B71" s="89"/>
      <c r="C71" s="89"/>
      <c r="D71" s="89"/>
      <c r="E71" s="89"/>
      <c r="F71" s="89"/>
      <c r="G71" s="89"/>
    </row>
    <row r="72" spans="1:7" ht="12" customHeight="1" x14ac:dyDescent="0.25">
      <c r="A72" s="89"/>
      <c r="B72" s="89"/>
      <c r="C72" s="89"/>
      <c r="D72" s="89"/>
      <c r="E72" s="89"/>
      <c r="F72" s="89"/>
      <c r="G72" s="89"/>
    </row>
    <row r="73" spans="1:7" x14ac:dyDescent="0.25">
      <c r="A73" s="21"/>
      <c r="B73" s="21"/>
      <c r="C73" s="21"/>
      <c r="D73" s="21"/>
      <c r="E73" s="21"/>
      <c r="F73" s="21"/>
      <c r="G73" s="21"/>
    </row>
  </sheetData>
  <mergeCells count="36"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  <mergeCell ref="A38:G38"/>
    <mergeCell ref="B40:G42"/>
    <mergeCell ref="B45:C45"/>
    <mergeCell ref="D45:E45"/>
    <mergeCell ref="F45:G45"/>
    <mergeCell ref="B44:C44"/>
    <mergeCell ref="D44:E44"/>
    <mergeCell ref="F44:G44"/>
    <mergeCell ref="B46:C46"/>
    <mergeCell ref="A47:C47"/>
    <mergeCell ref="E47:G47"/>
    <mergeCell ref="A72:G72"/>
    <mergeCell ref="A49:B49"/>
    <mergeCell ref="A50:B51"/>
    <mergeCell ref="A53:B53"/>
    <mergeCell ref="A54:B55"/>
    <mergeCell ref="A58:B58"/>
    <mergeCell ref="A59:B60"/>
    <mergeCell ref="A63:G63"/>
    <mergeCell ref="A64:G64"/>
    <mergeCell ref="A65:G65"/>
    <mergeCell ref="A69:B69"/>
    <mergeCell ref="A71:G71"/>
  </mergeCells>
  <pageMargins left="0.70866141732283472" right="0.70866141732283472" top="0.55118110236220474" bottom="0.15748031496062992" header="0.31496062992125984" footer="0.31496062992125984"/>
  <pageSetup paperSize="9" scale="6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71"/>
  <sheetViews>
    <sheetView showGridLines="0" view="pageBreakPreview" zoomScaleNormal="100" zoomScaleSheetLayoutView="100" workbookViewId="0">
      <selection activeCell="R11" sqref="R11"/>
    </sheetView>
  </sheetViews>
  <sheetFormatPr defaultRowHeight="15" x14ac:dyDescent="0.25"/>
  <cols>
    <col min="1" max="1" width="30.42578125" style="1" bestFit="1" customWidth="1"/>
    <col min="2" max="6" width="15.5703125" style="1" bestFit="1" customWidth="1"/>
    <col min="7" max="7" width="9" style="1" hidden="1" customWidth="1"/>
    <col min="8" max="8" width="9.140625" style="1" bestFit="1"/>
    <col min="9" max="12" width="0" style="1" hidden="1" customWidth="1"/>
    <col min="13" max="16384" width="9.140625" style="1"/>
  </cols>
  <sheetData>
    <row r="1" spans="1:12" x14ac:dyDescent="0.25">
      <c r="G1" s="2" t="s">
        <v>0</v>
      </c>
    </row>
    <row r="2" spans="1:12" ht="18" customHeight="1" x14ac:dyDescent="0.25">
      <c r="A2" s="68" t="s">
        <v>1</v>
      </c>
      <c r="B2" s="61"/>
      <c r="C2" s="61"/>
      <c r="D2" s="61"/>
      <c r="E2" s="61"/>
      <c r="F2" s="61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36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" t="s">
        <v>5</v>
      </c>
      <c r="G6" s="6" t="s">
        <v>6</v>
      </c>
      <c r="H6" s="76" t="s">
        <v>85</v>
      </c>
      <c r="I6" s="76" t="s">
        <v>86</v>
      </c>
      <c r="J6" s="76" t="s">
        <v>87</v>
      </c>
      <c r="K6" s="76" t="s">
        <v>88</v>
      </c>
      <c r="L6" s="76" t="s">
        <v>89</v>
      </c>
    </row>
    <row r="7" spans="1:12" ht="17.25" customHeight="1" x14ac:dyDescent="0.25">
      <c r="A7" s="122" t="s">
        <v>25</v>
      </c>
      <c r="B7" s="123"/>
      <c r="C7" s="123"/>
      <c r="D7" s="124"/>
      <c r="E7" s="10">
        <v>118</v>
      </c>
      <c r="F7" s="109" t="s">
        <v>44</v>
      </c>
      <c r="G7" s="35">
        <v>13069</v>
      </c>
      <c r="H7" s="57">
        <v>24510.909500000005</v>
      </c>
      <c r="I7" s="57">
        <f>G7*1.0666*1.1</f>
        <v>15333.334940000001</v>
      </c>
      <c r="J7" s="57">
        <f>G7*1.0444*1.1</f>
        <v>15014.189960000002</v>
      </c>
      <c r="K7" s="57">
        <f>G7*1.0222*1.1</f>
        <v>14695.044980000001</v>
      </c>
      <c r="L7" s="57">
        <f>G7*1.1</f>
        <v>14375.900000000001</v>
      </c>
    </row>
    <row r="8" spans="1:12" ht="17.25" customHeight="1" x14ac:dyDescent="0.25">
      <c r="A8" s="125"/>
      <c r="B8" s="126"/>
      <c r="C8" s="126"/>
      <c r="D8" s="127"/>
      <c r="E8" s="8">
        <v>200</v>
      </c>
      <c r="F8" s="110"/>
      <c r="G8" s="36">
        <v>13563</v>
      </c>
      <c r="H8" s="57">
        <v>25437.406500000005</v>
      </c>
      <c r="I8" s="57">
        <f t="shared" ref="I8:I36" si="0">G8*1.0666*1.1</f>
        <v>15912.925380000001</v>
      </c>
      <c r="J8" s="57">
        <f t="shared" ref="J8:J36" si="1">G8*1.0444*1.1</f>
        <v>15581.716920000003</v>
      </c>
      <c r="K8" s="57">
        <f t="shared" ref="K8:K36" si="2">G8*1.0222*1.1</f>
        <v>15250.508460000001</v>
      </c>
      <c r="L8" s="57">
        <f t="shared" ref="L8:L36" si="3">G8*1.1</f>
        <v>14919.300000000001</v>
      </c>
    </row>
    <row r="9" spans="1:12" ht="17.25" customHeight="1" thickBot="1" x14ac:dyDescent="0.3">
      <c r="A9" s="112"/>
      <c r="B9" s="113"/>
      <c r="C9" s="113"/>
      <c r="D9" s="114"/>
      <c r="E9" s="30">
        <v>300</v>
      </c>
      <c r="F9" s="110"/>
      <c r="G9" s="38">
        <v>14298</v>
      </c>
      <c r="H9" s="57">
        <v>26815.899000000005</v>
      </c>
      <c r="I9" s="57">
        <f t="shared" si="0"/>
        <v>16775.271480000003</v>
      </c>
      <c r="J9" s="57">
        <f t="shared" si="1"/>
        <v>16426.114320000001</v>
      </c>
      <c r="K9" s="57">
        <f t="shared" si="2"/>
        <v>16076.957160000002</v>
      </c>
      <c r="L9" s="57">
        <f t="shared" si="3"/>
        <v>15727.800000000001</v>
      </c>
    </row>
    <row r="10" spans="1:12" ht="17.25" customHeight="1" x14ac:dyDescent="0.25">
      <c r="A10" s="112"/>
      <c r="B10" s="113"/>
      <c r="C10" s="113"/>
      <c r="D10" s="114"/>
      <c r="E10" s="10">
        <v>118</v>
      </c>
      <c r="F10" s="109" t="s">
        <v>45</v>
      </c>
      <c r="G10" s="35">
        <v>13694</v>
      </c>
      <c r="H10" s="57">
        <v>25683.097000000002</v>
      </c>
      <c r="I10" s="57">
        <f t="shared" si="0"/>
        <v>16066.622440000001</v>
      </c>
      <c r="J10" s="57">
        <f t="shared" si="1"/>
        <v>15732.214960000001</v>
      </c>
      <c r="K10" s="57">
        <f t="shared" si="2"/>
        <v>15397.807479999999</v>
      </c>
      <c r="L10" s="57">
        <f t="shared" si="3"/>
        <v>15063.400000000001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6">
        <v>14188</v>
      </c>
      <c r="H11" s="57">
        <v>26609.594000000005</v>
      </c>
      <c r="I11" s="57">
        <f t="shared" si="0"/>
        <v>16646.212880000003</v>
      </c>
      <c r="J11" s="57">
        <f t="shared" si="1"/>
        <v>16299.741920000002</v>
      </c>
      <c r="K11" s="57">
        <f t="shared" si="2"/>
        <v>15953.27096</v>
      </c>
      <c r="L11" s="57">
        <f t="shared" si="3"/>
        <v>15606.800000000001</v>
      </c>
    </row>
    <row r="12" spans="1:12" ht="17.25" customHeight="1" thickBot="1" x14ac:dyDescent="0.3">
      <c r="A12" s="112"/>
      <c r="B12" s="113"/>
      <c r="C12" s="113"/>
      <c r="D12" s="114"/>
      <c r="E12" s="30">
        <v>300</v>
      </c>
      <c r="F12" s="110"/>
      <c r="G12" s="38">
        <v>14923</v>
      </c>
      <c r="H12" s="57">
        <v>27988.086500000009</v>
      </c>
      <c r="I12" s="57">
        <f t="shared" si="0"/>
        <v>17508.558980000002</v>
      </c>
      <c r="J12" s="57">
        <f t="shared" si="1"/>
        <v>17144.139320000002</v>
      </c>
      <c r="K12" s="57">
        <f t="shared" si="2"/>
        <v>16779.719660000002</v>
      </c>
      <c r="L12" s="57">
        <f t="shared" si="3"/>
        <v>16415.300000000003</v>
      </c>
    </row>
    <row r="13" spans="1:12" ht="17.25" customHeight="1" x14ac:dyDescent="0.25">
      <c r="A13" s="112"/>
      <c r="B13" s="113"/>
      <c r="C13" s="113"/>
      <c r="D13" s="114"/>
      <c r="E13" s="10">
        <v>118</v>
      </c>
      <c r="F13" s="109" t="s">
        <v>46</v>
      </c>
      <c r="G13" s="35">
        <v>13794</v>
      </c>
      <c r="H13" s="57">
        <v>25870.647000000004</v>
      </c>
      <c r="I13" s="57">
        <f t="shared" si="0"/>
        <v>16183.94844</v>
      </c>
      <c r="J13" s="57">
        <f t="shared" si="1"/>
        <v>15847.098960000003</v>
      </c>
      <c r="K13" s="57">
        <f t="shared" si="2"/>
        <v>15510.249480000002</v>
      </c>
      <c r="L13" s="57">
        <f t="shared" si="3"/>
        <v>15173.400000000001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6">
        <v>14288</v>
      </c>
      <c r="H14" s="57">
        <v>26797.144000000008</v>
      </c>
      <c r="I14" s="57">
        <f t="shared" si="0"/>
        <v>16763.53888</v>
      </c>
      <c r="J14" s="57">
        <f t="shared" si="1"/>
        <v>16414.625920000002</v>
      </c>
      <c r="K14" s="57">
        <f t="shared" si="2"/>
        <v>16065.712960000003</v>
      </c>
      <c r="L14" s="57">
        <f t="shared" si="3"/>
        <v>15716.800000000001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38">
        <v>15023</v>
      </c>
      <c r="H15" s="57">
        <v>28175.636500000008</v>
      </c>
      <c r="I15" s="57">
        <f t="shared" si="0"/>
        <v>17625.884980000003</v>
      </c>
      <c r="J15" s="57">
        <f t="shared" si="1"/>
        <v>17259.02332</v>
      </c>
      <c r="K15" s="57">
        <f t="shared" si="2"/>
        <v>16892.161660000002</v>
      </c>
      <c r="L15" s="57">
        <f t="shared" si="3"/>
        <v>16525.300000000003</v>
      </c>
    </row>
    <row r="16" spans="1:12" ht="17.25" customHeight="1" x14ac:dyDescent="0.25">
      <c r="A16" s="112"/>
      <c r="B16" s="113"/>
      <c r="C16" s="113"/>
      <c r="D16" s="114"/>
      <c r="E16" s="10">
        <v>118</v>
      </c>
      <c r="F16" s="109" t="s">
        <v>47</v>
      </c>
      <c r="G16" s="35">
        <v>14172</v>
      </c>
      <c r="H16" s="57">
        <v>26579.586000000007</v>
      </c>
      <c r="I16" s="57">
        <f t="shared" si="0"/>
        <v>16627.440720000002</v>
      </c>
      <c r="J16" s="57">
        <f t="shared" si="1"/>
        <v>16281.360480000001</v>
      </c>
      <c r="K16" s="57">
        <f t="shared" si="2"/>
        <v>15935.28024</v>
      </c>
      <c r="L16" s="57">
        <f t="shared" si="3"/>
        <v>15589.2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6">
        <v>14666</v>
      </c>
      <c r="H17" s="57">
        <v>27506.083000000006</v>
      </c>
      <c r="I17" s="57">
        <f t="shared" si="0"/>
        <v>17207.031160000002</v>
      </c>
      <c r="J17" s="57">
        <f t="shared" si="1"/>
        <v>16848.887439999999</v>
      </c>
      <c r="K17" s="57">
        <f t="shared" si="2"/>
        <v>16490.743720000002</v>
      </c>
      <c r="L17" s="57">
        <f t="shared" si="3"/>
        <v>16132.600000000002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38">
        <v>15400</v>
      </c>
      <c r="H18" s="57">
        <v>28882.7</v>
      </c>
      <c r="I18" s="57">
        <f t="shared" si="0"/>
        <v>18068.204000000002</v>
      </c>
      <c r="J18" s="57">
        <f t="shared" si="1"/>
        <v>17692.136000000002</v>
      </c>
      <c r="K18" s="57">
        <f t="shared" si="2"/>
        <v>17316.067999999999</v>
      </c>
      <c r="L18" s="57">
        <f t="shared" si="3"/>
        <v>16940</v>
      </c>
    </row>
    <row r="19" spans="1:12" ht="17.25" customHeight="1" x14ac:dyDescent="0.25">
      <c r="A19" s="112"/>
      <c r="B19" s="113"/>
      <c r="C19" s="113"/>
      <c r="D19" s="114"/>
      <c r="E19" s="10">
        <v>118</v>
      </c>
      <c r="F19" s="109" t="s">
        <v>43</v>
      </c>
      <c r="G19" s="35">
        <v>17113</v>
      </c>
      <c r="H19" s="57">
        <v>32095.431500000006</v>
      </c>
      <c r="I19" s="57">
        <f t="shared" si="0"/>
        <v>20077.998380000001</v>
      </c>
      <c r="J19" s="57">
        <f t="shared" si="1"/>
        <v>19660.098920000004</v>
      </c>
      <c r="K19" s="57">
        <f t="shared" si="2"/>
        <v>19242.19946</v>
      </c>
      <c r="L19" s="57">
        <f t="shared" si="3"/>
        <v>18824.300000000003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6">
        <v>17606</v>
      </c>
      <c r="H20" s="57">
        <v>33020.053000000007</v>
      </c>
      <c r="I20" s="57">
        <f t="shared" si="0"/>
        <v>20656.415560000001</v>
      </c>
      <c r="J20" s="57">
        <f t="shared" si="1"/>
        <v>20226.477040000002</v>
      </c>
      <c r="K20" s="57">
        <f t="shared" si="2"/>
        <v>19796.538520000002</v>
      </c>
      <c r="L20" s="57">
        <f t="shared" si="3"/>
        <v>19366.600000000002</v>
      </c>
    </row>
    <row r="21" spans="1:12" ht="17.25" customHeight="1" thickBot="1" x14ac:dyDescent="0.3">
      <c r="A21" s="112"/>
      <c r="B21" s="113"/>
      <c r="C21" s="113"/>
      <c r="D21" s="114"/>
      <c r="E21" s="30">
        <v>300</v>
      </c>
      <c r="F21" s="110"/>
      <c r="G21" s="38">
        <v>18341</v>
      </c>
      <c r="H21" s="57">
        <v>34398.545500000007</v>
      </c>
      <c r="I21" s="57">
        <f t="shared" si="0"/>
        <v>21518.761660000004</v>
      </c>
      <c r="J21" s="57">
        <f t="shared" si="1"/>
        <v>21070.874440000003</v>
      </c>
      <c r="K21" s="57">
        <f t="shared" si="2"/>
        <v>20622.987220000003</v>
      </c>
      <c r="L21" s="57">
        <f t="shared" si="3"/>
        <v>20175.100000000002</v>
      </c>
    </row>
    <row r="22" spans="1:12" ht="17.25" customHeight="1" x14ac:dyDescent="0.25">
      <c r="A22" s="112"/>
      <c r="B22" s="113"/>
      <c r="C22" s="113"/>
      <c r="D22" s="114"/>
      <c r="E22" s="10">
        <v>118</v>
      </c>
      <c r="F22" s="109" t="s">
        <v>48</v>
      </c>
      <c r="G22" s="35">
        <v>17113</v>
      </c>
      <c r="H22" s="57">
        <v>32095.431500000006</v>
      </c>
      <c r="I22" s="57">
        <f t="shared" si="0"/>
        <v>20077.998380000001</v>
      </c>
      <c r="J22" s="57">
        <f t="shared" si="1"/>
        <v>19660.098920000004</v>
      </c>
      <c r="K22" s="57">
        <f t="shared" si="2"/>
        <v>19242.19946</v>
      </c>
      <c r="L22" s="57">
        <f t="shared" si="3"/>
        <v>18824.300000000003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6">
        <v>17606</v>
      </c>
      <c r="H23" s="57">
        <v>33020.053000000007</v>
      </c>
      <c r="I23" s="57">
        <f t="shared" si="0"/>
        <v>20656.415560000001</v>
      </c>
      <c r="J23" s="57">
        <f t="shared" si="1"/>
        <v>20226.477040000002</v>
      </c>
      <c r="K23" s="57">
        <f t="shared" si="2"/>
        <v>19796.538520000002</v>
      </c>
      <c r="L23" s="57">
        <f t="shared" si="3"/>
        <v>19366.600000000002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37">
        <v>18341</v>
      </c>
      <c r="H24" s="57">
        <v>34398.545500000007</v>
      </c>
      <c r="I24" s="57">
        <f t="shared" si="0"/>
        <v>21518.761660000004</v>
      </c>
      <c r="J24" s="57">
        <f t="shared" si="1"/>
        <v>21070.874440000003</v>
      </c>
      <c r="K24" s="57">
        <f t="shared" si="2"/>
        <v>20622.987220000003</v>
      </c>
      <c r="L24" s="57">
        <f t="shared" si="3"/>
        <v>20175.100000000002</v>
      </c>
    </row>
    <row r="25" spans="1:12" ht="17.25" customHeight="1" x14ac:dyDescent="0.25">
      <c r="A25" s="112"/>
      <c r="B25" s="113"/>
      <c r="C25" s="113"/>
      <c r="D25" s="114"/>
      <c r="E25" s="7">
        <v>118</v>
      </c>
      <c r="F25" s="110" t="s">
        <v>49</v>
      </c>
      <c r="G25" s="39">
        <v>15673</v>
      </c>
      <c r="H25" s="57">
        <v>29394.711500000009</v>
      </c>
      <c r="I25" s="57">
        <f t="shared" si="0"/>
        <v>18388.503980000005</v>
      </c>
      <c r="J25" s="57">
        <f t="shared" si="1"/>
        <v>18005.769319999999</v>
      </c>
      <c r="K25" s="57">
        <f t="shared" si="2"/>
        <v>17623.034660000001</v>
      </c>
      <c r="L25" s="57">
        <f t="shared" si="3"/>
        <v>17240.300000000003</v>
      </c>
    </row>
    <row r="26" spans="1:12" ht="17.25" customHeight="1" x14ac:dyDescent="0.25">
      <c r="A26" s="112"/>
      <c r="B26" s="113"/>
      <c r="C26" s="113"/>
      <c r="D26" s="114"/>
      <c r="E26" s="7">
        <v>200</v>
      </c>
      <c r="F26" s="110"/>
      <c r="G26" s="36">
        <v>16166</v>
      </c>
      <c r="H26" s="57">
        <v>30319.333000000006</v>
      </c>
      <c r="I26" s="57">
        <f t="shared" si="0"/>
        <v>18966.921159999998</v>
      </c>
      <c r="J26" s="57">
        <f t="shared" si="1"/>
        <v>18572.147440000004</v>
      </c>
      <c r="K26" s="57">
        <f t="shared" si="2"/>
        <v>18177.373720000003</v>
      </c>
      <c r="L26" s="57">
        <f t="shared" si="3"/>
        <v>17782.600000000002</v>
      </c>
    </row>
    <row r="27" spans="1:12" ht="17.25" customHeight="1" thickBot="1" x14ac:dyDescent="0.3">
      <c r="A27" s="112"/>
      <c r="B27" s="113"/>
      <c r="C27" s="113"/>
      <c r="D27" s="114"/>
      <c r="E27" s="32">
        <v>300</v>
      </c>
      <c r="F27" s="111"/>
      <c r="G27" s="37">
        <v>16901</v>
      </c>
      <c r="H27" s="57">
        <v>31697.825500000006</v>
      </c>
      <c r="I27" s="57">
        <f t="shared" si="0"/>
        <v>19829.267260000001</v>
      </c>
      <c r="J27" s="57">
        <f t="shared" si="1"/>
        <v>19416.544840000002</v>
      </c>
      <c r="K27" s="57">
        <f t="shared" si="2"/>
        <v>19003.82242</v>
      </c>
      <c r="L27" s="57">
        <f t="shared" si="3"/>
        <v>18591.100000000002</v>
      </c>
    </row>
    <row r="28" spans="1:12" ht="17.25" customHeight="1" x14ac:dyDescent="0.25">
      <c r="A28" s="112"/>
      <c r="B28" s="113"/>
      <c r="C28" s="113"/>
      <c r="D28" s="114"/>
      <c r="E28" s="7">
        <v>118</v>
      </c>
      <c r="F28" s="110" t="s">
        <v>50</v>
      </c>
      <c r="G28" s="39">
        <v>16091</v>
      </c>
      <c r="H28" s="57">
        <v>30178.670500000007</v>
      </c>
      <c r="I28" s="57">
        <f t="shared" si="0"/>
        <v>18878.926660000001</v>
      </c>
      <c r="J28" s="57">
        <f t="shared" si="1"/>
        <v>18485.98444</v>
      </c>
      <c r="K28" s="57">
        <f t="shared" si="2"/>
        <v>18093.042220000003</v>
      </c>
      <c r="L28" s="57">
        <f t="shared" si="3"/>
        <v>17700.100000000002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6">
        <v>16584</v>
      </c>
      <c r="H29" s="57">
        <v>31103.292000000005</v>
      </c>
      <c r="I29" s="57">
        <f t="shared" si="0"/>
        <v>19457.343840000001</v>
      </c>
      <c r="J29" s="57">
        <f t="shared" si="1"/>
        <v>19052.362560000001</v>
      </c>
      <c r="K29" s="57">
        <f t="shared" si="2"/>
        <v>18647.381280000001</v>
      </c>
      <c r="L29" s="57">
        <f t="shared" si="3"/>
        <v>18242.400000000001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37">
        <v>17319</v>
      </c>
      <c r="H30" s="57">
        <v>32481.784500000005</v>
      </c>
      <c r="I30" s="57">
        <f t="shared" si="0"/>
        <v>20319.689940000004</v>
      </c>
      <c r="J30" s="57">
        <f t="shared" si="1"/>
        <v>19896.759959999999</v>
      </c>
      <c r="K30" s="57">
        <f t="shared" si="2"/>
        <v>19473.829980000002</v>
      </c>
      <c r="L30" s="57">
        <f t="shared" si="3"/>
        <v>19050.900000000001</v>
      </c>
    </row>
    <row r="31" spans="1:12" ht="17.25" customHeight="1" x14ac:dyDescent="0.25">
      <c r="A31" s="112"/>
      <c r="B31" s="113"/>
      <c r="C31" s="113"/>
      <c r="D31" s="114"/>
      <c r="E31" s="7">
        <v>118</v>
      </c>
      <c r="F31" s="110" t="s">
        <v>51</v>
      </c>
      <c r="G31" s="39">
        <v>13610</v>
      </c>
      <c r="H31" s="57">
        <v>21861.200000000001</v>
      </c>
      <c r="I31" s="57">
        <f t="shared" si="0"/>
        <v>15968.068600000001</v>
      </c>
      <c r="J31" s="57">
        <f t="shared" si="1"/>
        <v>15635.7124</v>
      </c>
      <c r="K31" s="57">
        <f t="shared" si="2"/>
        <v>15303.3562</v>
      </c>
      <c r="L31" s="57">
        <f t="shared" si="3"/>
        <v>14971.000000000002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6">
        <v>14104</v>
      </c>
      <c r="H32" s="57">
        <v>23000.45</v>
      </c>
      <c r="I32" s="57">
        <f t="shared" si="0"/>
        <v>16547.659040000002</v>
      </c>
      <c r="J32" s="57">
        <f t="shared" si="1"/>
        <v>16203.239360000001</v>
      </c>
      <c r="K32" s="57">
        <f t="shared" si="2"/>
        <v>15858.819680000001</v>
      </c>
      <c r="L32" s="57">
        <f t="shared" si="3"/>
        <v>15514.400000000001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37">
        <v>14839</v>
      </c>
      <c r="H33" s="57">
        <v>27830.544500000004</v>
      </c>
      <c r="I33" s="57">
        <f t="shared" si="0"/>
        <v>17410.005140000001</v>
      </c>
      <c r="J33" s="57">
        <f t="shared" si="1"/>
        <v>17047.636760000001</v>
      </c>
      <c r="K33" s="57">
        <f t="shared" si="2"/>
        <v>16685.268380000001</v>
      </c>
      <c r="L33" s="57">
        <f t="shared" si="3"/>
        <v>16322.900000000001</v>
      </c>
    </row>
    <row r="34" spans="1:12" ht="17.25" customHeight="1" x14ac:dyDescent="0.25">
      <c r="A34" s="112"/>
      <c r="B34" s="113"/>
      <c r="C34" s="113"/>
      <c r="D34" s="114"/>
      <c r="E34" s="7">
        <v>118</v>
      </c>
      <c r="F34" s="110" t="s">
        <v>52</v>
      </c>
      <c r="G34" s="39">
        <v>14038</v>
      </c>
      <c r="H34" s="57">
        <v>26328.269000000008</v>
      </c>
      <c r="I34" s="57">
        <f t="shared" si="0"/>
        <v>16470.223880000001</v>
      </c>
      <c r="J34" s="57">
        <f t="shared" si="1"/>
        <v>16127.415920000001</v>
      </c>
      <c r="K34" s="57">
        <f t="shared" si="2"/>
        <v>15784.607960000001</v>
      </c>
      <c r="L34" s="57">
        <f t="shared" si="3"/>
        <v>15441.800000000001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6">
        <v>14532</v>
      </c>
      <c r="H35" s="57">
        <v>27254.766000000003</v>
      </c>
      <c r="I35" s="57">
        <f t="shared" si="0"/>
        <v>17049.814320000001</v>
      </c>
      <c r="J35" s="57">
        <f t="shared" si="1"/>
        <v>16694.942879999999</v>
      </c>
      <c r="K35" s="57">
        <f t="shared" si="2"/>
        <v>16340.071440000002</v>
      </c>
      <c r="L35" s="57">
        <f t="shared" si="3"/>
        <v>15985.2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37">
        <v>15266</v>
      </c>
      <c r="H36" s="57">
        <v>28631.383000000009</v>
      </c>
      <c r="I36" s="57">
        <f t="shared" si="0"/>
        <v>17910.987160000001</v>
      </c>
      <c r="J36" s="57">
        <f t="shared" si="1"/>
        <v>17538.191440000002</v>
      </c>
      <c r="K36" s="57">
        <f t="shared" si="2"/>
        <v>17165.39572</v>
      </c>
      <c r="L36" s="57">
        <f t="shared" si="3"/>
        <v>16792.600000000002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83.25" customHeight="1" x14ac:dyDescent="0.25">
      <c r="A38" s="119" t="s">
        <v>21</v>
      </c>
      <c r="B38" s="90"/>
      <c r="C38" s="90"/>
      <c r="D38" s="90"/>
      <c r="E38" s="90"/>
      <c r="F38" s="90"/>
      <c r="G38" s="90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ht="16.5" customHeight="1" x14ac:dyDescent="0.25">
      <c r="A42" s="13"/>
      <c r="B42" s="96"/>
      <c r="C42" s="97"/>
      <c r="D42" s="97"/>
      <c r="E42" s="97"/>
      <c r="F42" s="97"/>
      <c r="G42" s="97"/>
    </row>
    <row r="43" spans="1:12" ht="18" customHeight="1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46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46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46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15"/>
      <c r="E47" s="88" t="s">
        <v>13</v>
      </c>
      <c r="F47" s="88"/>
      <c r="G47" s="88"/>
    </row>
    <row r="48" spans="1:12" s="16" customFormat="1" ht="14.25" customHeight="1" x14ac:dyDescent="0.25">
      <c r="A48" s="17" t="s">
        <v>17</v>
      </c>
      <c r="B48" s="18"/>
      <c r="C48" s="19"/>
      <c r="D48" s="19"/>
      <c r="E48" s="19"/>
      <c r="F48" s="19"/>
      <c r="G48" s="20"/>
    </row>
    <row r="49" spans="1:7" ht="11.25" customHeight="1" x14ac:dyDescent="0.25">
      <c r="A49" s="90" t="s">
        <v>20</v>
      </c>
      <c r="B49" s="90"/>
      <c r="C49" s="19"/>
      <c r="D49" s="19"/>
      <c r="E49" s="19"/>
      <c r="F49" s="19"/>
      <c r="G49" s="19"/>
    </row>
    <row r="50" spans="1:7" s="16" customFormat="1" ht="9.9499999999999993" customHeight="1" x14ac:dyDescent="0.25">
      <c r="A50" s="91"/>
      <c r="B50" s="91"/>
      <c r="C50" s="19"/>
      <c r="D50" s="19"/>
      <c r="E50" s="19"/>
      <c r="F50" s="19"/>
      <c r="G50" s="20"/>
    </row>
    <row r="51" spans="1:7" x14ac:dyDescent="0.25">
      <c r="A51" s="91"/>
      <c r="B51" s="91"/>
      <c r="C51" s="19"/>
      <c r="D51" s="19"/>
      <c r="E51" s="19"/>
      <c r="F51" s="19"/>
      <c r="G51" s="19"/>
    </row>
    <row r="52" spans="1:7" ht="21.75" customHeight="1" x14ac:dyDescent="0.25">
      <c r="A52" s="18"/>
      <c r="C52" s="19"/>
      <c r="D52" s="19"/>
      <c r="E52" s="19"/>
      <c r="F52" s="19"/>
      <c r="G52" s="19"/>
    </row>
    <row r="53" spans="1:7" ht="12" customHeight="1" x14ac:dyDescent="0.25">
      <c r="A53" s="120" t="s">
        <v>18</v>
      </c>
      <c r="B53" s="92"/>
      <c r="E53" s="19"/>
      <c r="F53" s="19"/>
      <c r="G53" s="19"/>
    </row>
    <row r="54" spans="1:7" s="16" customFormat="1" ht="9.75" hidden="1" customHeight="1" x14ac:dyDescent="0.25">
      <c r="A54" s="118" t="s">
        <v>20</v>
      </c>
      <c r="B54" s="118"/>
      <c r="C54" s="19"/>
      <c r="D54" s="19"/>
      <c r="E54" s="19"/>
      <c r="F54" s="19"/>
      <c r="G54" s="20"/>
    </row>
    <row r="55" spans="1:7" x14ac:dyDescent="0.25">
      <c r="A55" s="118"/>
      <c r="B55" s="118"/>
      <c r="C55" s="19"/>
      <c r="D55" s="19"/>
      <c r="E55" s="19"/>
      <c r="F55" s="19"/>
      <c r="G55" s="19"/>
    </row>
    <row r="56" spans="1:7" ht="18.75" customHeight="1" x14ac:dyDescent="0.25">
      <c r="C56" s="19"/>
      <c r="D56" s="19"/>
      <c r="E56" s="19"/>
      <c r="F56" s="19"/>
      <c r="G56" s="19"/>
    </row>
    <row r="57" spans="1:7" ht="15.75" customHeight="1" x14ac:dyDescent="0.25">
      <c r="A57" s="17"/>
      <c r="G57" s="19"/>
    </row>
    <row r="58" spans="1:7" ht="12.75" customHeight="1" x14ac:dyDescent="0.25">
      <c r="A58" s="92"/>
      <c r="B58" s="92"/>
    </row>
    <row r="59" spans="1:7" ht="10.5" customHeight="1" x14ac:dyDescent="0.25">
      <c r="A59" s="91"/>
      <c r="B59" s="91"/>
    </row>
    <row r="60" spans="1:7" s="16" customFormat="1" ht="9.9499999999999993" customHeight="1" x14ac:dyDescent="0.25">
      <c r="A60" s="91"/>
      <c r="B60" s="91"/>
      <c r="C60" s="1"/>
      <c r="D60" s="1"/>
      <c r="E60" s="1"/>
      <c r="F60" s="1"/>
    </row>
    <row r="62" spans="1:7" ht="27" customHeight="1" x14ac:dyDescent="0.25">
      <c r="A62" s="89" t="s">
        <v>78</v>
      </c>
      <c r="B62" s="89"/>
      <c r="C62" s="89"/>
      <c r="D62" s="89"/>
      <c r="E62" s="89"/>
      <c r="F62" s="89"/>
      <c r="G62" s="89"/>
    </row>
    <row r="63" spans="1:7" ht="42" customHeight="1" x14ac:dyDescent="0.25">
      <c r="A63" s="93"/>
      <c r="B63" s="93"/>
      <c r="C63" s="93"/>
      <c r="D63" s="93"/>
      <c r="E63" s="93"/>
      <c r="F63" s="93"/>
      <c r="G63" s="93"/>
    </row>
    <row r="64" spans="1:7" x14ac:dyDescent="0.25">
      <c r="A64" s="19"/>
      <c r="B64" s="19"/>
      <c r="C64" s="19"/>
      <c r="D64" s="19"/>
      <c r="E64" s="19"/>
      <c r="F64" s="19"/>
      <c r="G64" s="19"/>
    </row>
    <row r="65" spans="1:7" ht="18.75" customHeight="1" x14ac:dyDescent="0.25">
      <c r="A65" s="19"/>
      <c r="B65" s="19"/>
      <c r="C65" s="19"/>
      <c r="D65" s="19"/>
      <c r="E65" s="19"/>
      <c r="F65" s="19"/>
      <c r="G65" s="19"/>
    </row>
    <row r="66" spans="1:7" ht="14.25" customHeight="1" x14ac:dyDescent="0.25">
      <c r="A66" s="17"/>
    </row>
    <row r="67" spans="1:7" ht="10.5" customHeight="1" x14ac:dyDescent="0.25">
      <c r="A67" s="94"/>
      <c r="B67" s="94"/>
    </row>
    <row r="68" spans="1:7" x14ac:dyDescent="0.25">
      <c r="A68" s="19"/>
    </row>
    <row r="69" spans="1:7" ht="10.5" customHeight="1" x14ac:dyDescent="0.25">
      <c r="A69" s="89"/>
      <c r="B69" s="89"/>
      <c r="C69" s="89"/>
      <c r="D69" s="89"/>
      <c r="E69" s="89"/>
      <c r="F69" s="89"/>
      <c r="G69" s="89"/>
    </row>
    <row r="70" spans="1:7" ht="12" customHeight="1" x14ac:dyDescent="0.25">
      <c r="A70" s="89"/>
      <c r="B70" s="89"/>
      <c r="C70" s="89"/>
      <c r="D70" s="89"/>
      <c r="E70" s="89"/>
      <c r="F70" s="89"/>
      <c r="G70" s="89"/>
    </row>
    <row r="71" spans="1:7" x14ac:dyDescent="0.25">
      <c r="A71" s="21"/>
      <c r="B71" s="21"/>
      <c r="C71" s="21"/>
      <c r="D71" s="21"/>
      <c r="E71" s="21"/>
      <c r="F71" s="21"/>
      <c r="G71" s="21"/>
    </row>
  </sheetData>
  <mergeCells count="35"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31:F33"/>
    <mergeCell ref="F25:F27"/>
    <mergeCell ref="F28:F30"/>
    <mergeCell ref="A54:B55"/>
    <mergeCell ref="F34:F36"/>
    <mergeCell ref="A38:G38"/>
    <mergeCell ref="B44:C44"/>
    <mergeCell ref="D44:E44"/>
    <mergeCell ref="F44:G44"/>
    <mergeCell ref="B45:C45"/>
    <mergeCell ref="D45:E45"/>
    <mergeCell ref="F45:G45"/>
    <mergeCell ref="A47:C47"/>
    <mergeCell ref="E47:G47"/>
    <mergeCell ref="A49:B49"/>
    <mergeCell ref="A50:B51"/>
    <mergeCell ref="A53:B53"/>
    <mergeCell ref="B46:C46"/>
    <mergeCell ref="B40:G42"/>
    <mergeCell ref="A69:G69"/>
    <mergeCell ref="A70:G70"/>
    <mergeCell ref="A58:B58"/>
    <mergeCell ref="A59:B60"/>
    <mergeCell ref="A62:G62"/>
    <mergeCell ref="A63:G63"/>
    <mergeCell ref="A67:B67"/>
  </mergeCells>
  <pageMargins left="0.70866141732283472" right="0.70866141732283472" top="0.55118110236220474" bottom="0.15748031496062992" header="0.31496062992125984" footer="0.31496062992125984"/>
  <pageSetup paperSize="9" scale="6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5"/>
  <sheetViews>
    <sheetView showGridLines="0" view="pageBreakPreview" zoomScale="90" zoomScaleNormal="100" zoomScaleSheetLayoutView="90" workbookViewId="0">
      <selection activeCell="S13" sqref="S13"/>
    </sheetView>
  </sheetViews>
  <sheetFormatPr defaultRowHeight="15" x14ac:dyDescent="0.25"/>
  <cols>
    <col min="1" max="1" width="30.42578125" style="1" bestFit="1" customWidth="1"/>
    <col min="2" max="6" width="15.5703125" style="1" bestFit="1" customWidth="1"/>
    <col min="7" max="7" width="15.5703125" style="1" customWidth="1"/>
    <col min="8" max="8" width="9.5703125" style="1" hidden="1" customWidth="1"/>
    <col min="9" max="9" width="9.140625" style="1"/>
    <col min="10" max="13" width="0" style="1" hidden="1" customWidth="1"/>
    <col min="14" max="16384" width="9.140625" style="1"/>
  </cols>
  <sheetData>
    <row r="1" spans="1:13" x14ac:dyDescent="0.25">
      <c r="H1" s="2" t="s">
        <v>0</v>
      </c>
    </row>
    <row r="2" spans="1:13" ht="18" customHeight="1" x14ac:dyDescent="0.25">
      <c r="A2" s="68" t="s">
        <v>1</v>
      </c>
      <c r="B2" s="61"/>
      <c r="C2" s="61"/>
      <c r="D2" s="61"/>
      <c r="E2" s="61"/>
      <c r="F2" s="61"/>
      <c r="G2" s="61"/>
      <c r="H2" s="4"/>
    </row>
    <row r="3" spans="1:13" ht="15" customHeight="1" x14ac:dyDescent="0.25">
      <c r="A3" s="60" t="s">
        <v>2</v>
      </c>
      <c r="B3" s="61"/>
      <c r="C3" s="61"/>
      <c r="D3" s="61"/>
      <c r="E3" s="61"/>
      <c r="F3" s="61"/>
      <c r="G3" s="61"/>
    </row>
    <row r="4" spans="1:13" ht="15.6" customHeight="1" x14ac:dyDescent="0.3">
      <c r="A4" s="62" t="s">
        <v>79</v>
      </c>
      <c r="B4" s="61"/>
      <c r="C4" s="61"/>
      <c r="D4" s="61"/>
      <c r="E4" s="61"/>
      <c r="F4" s="61"/>
      <c r="G4" s="61"/>
    </row>
    <row r="5" spans="1:13" ht="6.75" customHeight="1" thickBot="1" x14ac:dyDescent="0.3">
      <c r="A5" s="61"/>
      <c r="B5" s="61"/>
      <c r="C5" s="61"/>
      <c r="D5" s="61"/>
      <c r="E5" s="61"/>
      <c r="F5" s="61"/>
      <c r="G5" s="61"/>
    </row>
    <row r="6" spans="1:13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" t="s">
        <v>5</v>
      </c>
      <c r="G6" s="5"/>
      <c r="H6" s="6" t="s">
        <v>6</v>
      </c>
      <c r="I6" s="77" t="s">
        <v>85</v>
      </c>
      <c r="J6" s="77" t="s">
        <v>86</v>
      </c>
      <c r="K6" s="77" t="s">
        <v>87</v>
      </c>
      <c r="L6" s="77" t="s">
        <v>88</v>
      </c>
      <c r="M6" s="77" t="s">
        <v>89</v>
      </c>
    </row>
    <row r="7" spans="1:13" ht="17.25" customHeight="1" x14ac:dyDescent="0.25">
      <c r="A7" s="103" t="s">
        <v>37</v>
      </c>
      <c r="B7" s="104"/>
      <c r="C7" s="104"/>
      <c r="D7" s="105"/>
      <c r="E7" s="10">
        <v>116</v>
      </c>
      <c r="F7" s="109" t="s">
        <v>44</v>
      </c>
      <c r="G7" s="82"/>
      <c r="H7" s="35">
        <v>15040</v>
      </c>
      <c r="I7" s="57">
        <v>28207.520000000004</v>
      </c>
      <c r="J7" s="57">
        <f>H7*1.0666*1.1</f>
        <v>17645.830400000003</v>
      </c>
      <c r="K7" s="57">
        <f>H7*1.0444*1.1</f>
        <v>17278.553600000003</v>
      </c>
      <c r="L7" s="57">
        <f>H7*1.0222*1.1</f>
        <v>16911.276800000003</v>
      </c>
      <c r="M7" s="57">
        <f>H7*1.1</f>
        <v>16544</v>
      </c>
    </row>
    <row r="8" spans="1:13" ht="17.25" customHeight="1" x14ac:dyDescent="0.25">
      <c r="A8" s="106"/>
      <c r="B8" s="107"/>
      <c r="C8" s="107"/>
      <c r="D8" s="108"/>
      <c r="E8" s="8">
        <v>200</v>
      </c>
      <c r="F8" s="110"/>
      <c r="G8" s="83"/>
      <c r="H8" s="36">
        <v>15445</v>
      </c>
      <c r="I8" s="57">
        <v>28967.097500000003</v>
      </c>
      <c r="J8" s="57">
        <f t="shared" ref="J8:J36" si="0">H8*1.0666*1.1</f>
        <v>18121.000700000001</v>
      </c>
      <c r="K8" s="57">
        <f t="shared" ref="K8:K36" si="1">H8*1.0444*1.1</f>
        <v>17743.8338</v>
      </c>
      <c r="L8" s="57">
        <f t="shared" ref="L8:L36" si="2">H8*1.0222*1.1</f>
        <v>17366.666900000004</v>
      </c>
      <c r="M8" s="57">
        <f t="shared" ref="M8:M36" si="3">H8*1.1</f>
        <v>16989.5</v>
      </c>
    </row>
    <row r="9" spans="1:13" ht="17.25" customHeight="1" thickBot="1" x14ac:dyDescent="0.3">
      <c r="A9" s="112"/>
      <c r="B9" s="113"/>
      <c r="C9" s="113"/>
      <c r="D9" s="114"/>
      <c r="E9" s="30">
        <v>300</v>
      </c>
      <c r="F9" s="110"/>
      <c r="G9" s="83"/>
      <c r="H9" s="38">
        <v>16180</v>
      </c>
      <c r="I9" s="57">
        <v>30345.590000000004</v>
      </c>
      <c r="J9" s="57">
        <f t="shared" si="0"/>
        <v>18983.346800000003</v>
      </c>
      <c r="K9" s="57">
        <f t="shared" si="1"/>
        <v>18588.231200000002</v>
      </c>
      <c r="L9" s="57">
        <f t="shared" si="2"/>
        <v>18193.115600000001</v>
      </c>
      <c r="M9" s="57">
        <f t="shared" si="3"/>
        <v>17798</v>
      </c>
    </row>
    <row r="10" spans="1:13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82"/>
      <c r="H10" s="35">
        <v>15665</v>
      </c>
      <c r="I10" s="57">
        <v>29379.707500000004</v>
      </c>
      <c r="J10" s="57">
        <f t="shared" si="0"/>
        <v>18379.117900000001</v>
      </c>
      <c r="K10" s="57">
        <f t="shared" si="1"/>
        <v>17996.578600000001</v>
      </c>
      <c r="L10" s="57">
        <f t="shared" si="2"/>
        <v>17614.039300000004</v>
      </c>
      <c r="M10" s="57">
        <f t="shared" si="3"/>
        <v>17231.5</v>
      </c>
    </row>
    <row r="11" spans="1:13" ht="17.25" customHeight="1" x14ac:dyDescent="0.25">
      <c r="A11" s="112"/>
      <c r="B11" s="113"/>
      <c r="C11" s="113"/>
      <c r="D11" s="114"/>
      <c r="E11" s="7">
        <v>200</v>
      </c>
      <c r="F11" s="110"/>
      <c r="G11" s="83"/>
      <c r="H11" s="36">
        <v>16070</v>
      </c>
      <c r="I11" s="57">
        <v>30139.285000000003</v>
      </c>
      <c r="J11" s="57">
        <f t="shared" si="0"/>
        <v>18854.288199999999</v>
      </c>
      <c r="K11" s="57">
        <f t="shared" si="1"/>
        <v>18461.858800000002</v>
      </c>
      <c r="L11" s="57">
        <f t="shared" si="2"/>
        <v>18069.429400000001</v>
      </c>
      <c r="M11" s="57">
        <f t="shared" si="3"/>
        <v>17677</v>
      </c>
    </row>
    <row r="12" spans="1:13" ht="17.25" customHeight="1" thickBot="1" x14ac:dyDescent="0.3">
      <c r="A12" s="112"/>
      <c r="B12" s="113"/>
      <c r="C12" s="113"/>
      <c r="D12" s="114"/>
      <c r="E12" s="33">
        <v>300</v>
      </c>
      <c r="F12" s="110"/>
      <c r="G12" s="83"/>
      <c r="H12" s="38">
        <v>16805</v>
      </c>
      <c r="I12" s="57">
        <v>31517.777500000004</v>
      </c>
      <c r="J12" s="57">
        <f t="shared" si="0"/>
        <v>19716.634300000002</v>
      </c>
      <c r="K12" s="57">
        <f t="shared" si="1"/>
        <v>19306.2562</v>
      </c>
      <c r="L12" s="57">
        <f t="shared" si="2"/>
        <v>18895.878100000002</v>
      </c>
      <c r="M12" s="57">
        <f t="shared" si="3"/>
        <v>18485.5</v>
      </c>
    </row>
    <row r="13" spans="1:13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82"/>
      <c r="H13" s="35">
        <v>15765</v>
      </c>
      <c r="I13" s="57">
        <v>29567.257500000003</v>
      </c>
      <c r="J13" s="57">
        <f t="shared" si="0"/>
        <v>18496.443900000002</v>
      </c>
      <c r="K13" s="57">
        <f t="shared" si="1"/>
        <v>18111.462600000003</v>
      </c>
      <c r="L13" s="57">
        <f t="shared" si="2"/>
        <v>17726.481300000003</v>
      </c>
      <c r="M13" s="57">
        <f t="shared" si="3"/>
        <v>17341.5</v>
      </c>
    </row>
    <row r="14" spans="1:13" ht="17.25" customHeight="1" x14ac:dyDescent="0.25">
      <c r="A14" s="112"/>
      <c r="B14" s="113"/>
      <c r="C14" s="113"/>
      <c r="D14" s="114"/>
      <c r="E14" s="8">
        <v>200</v>
      </c>
      <c r="F14" s="110"/>
      <c r="G14" s="83"/>
      <c r="H14" s="36">
        <v>16170</v>
      </c>
      <c r="I14" s="57">
        <v>30326.835000000003</v>
      </c>
      <c r="J14" s="57">
        <f t="shared" si="0"/>
        <v>18971.6142</v>
      </c>
      <c r="K14" s="57">
        <f t="shared" si="1"/>
        <v>18576.742800000004</v>
      </c>
      <c r="L14" s="57">
        <f t="shared" si="2"/>
        <v>18181.8714</v>
      </c>
      <c r="M14" s="57">
        <f t="shared" si="3"/>
        <v>17787</v>
      </c>
    </row>
    <row r="15" spans="1:13" ht="17.25" customHeight="1" thickBot="1" x14ac:dyDescent="0.3">
      <c r="A15" s="112"/>
      <c r="B15" s="113"/>
      <c r="C15" s="113"/>
      <c r="D15" s="114"/>
      <c r="E15" s="30">
        <v>300</v>
      </c>
      <c r="F15" s="110"/>
      <c r="G15" s="83"/>
      <c r="H15" s="38">
        <v>16905</v>
      </c>
      <c r="I15" s="57">
        <v>31705.327500000007</v>
      </c>
      <c r="J15" s="57">
        <f t="shared" si="0"/>
        <v>19833.960300000002</v>
      </c>
      <c r="K15" s="57">
        <f t="shared" si="1"/>
        <v>19421.140200000002</v>
      </c>
      <c r="L15" s="57">
        <f t="shared" si="2"/>
        <v>19008.320100000004</v>
      </c>
      <c r="M15" s="57">
        <f t="shared" si="3"/>
        <v>18595.5</v>
      </c>
    </row>
    <row r="16" spans="1:13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82"/>
      <c r="H16" s="35">
        <v>16143</v>
      </c>
      <c r="I16" s="57">
        <v>30276.196500000009</v>
      </c>
      <c r="J16" s="57">
        <f t="shared" si="0"/>
        <v>18939.936180000004</v>
      </c>
      <c r="K16" s="57">
        <f t="shared" si="1"/>
        <v>18545.724119999999</v>
      </c>
      <c r="L16" s="57">
        <f t="shared" si="2"/>
        <v>18151.512060000001</v>
      </c>
      <c r="M16" s="57">
        <f t="shared" si="3"/>
        <v>17757.300000000003</v>
      </c>
    </row>
    <row r="17" spans="1:13" ht="17.25" customHeight="1" x14ac:dyDescent="0.25">
      <c r="A17" s="112"/>
      <c r="B17" s="113"/>
      <c r="C17" s="113"/>
      <c r="D17" s="114"/>
      <c r="E17" s="8">
        <v>200</v>
      </c>
      <c r="F17" s="110"/>
      <c r="G17" s="83"/>
      <c r="H17" s="36">
        <v>16548</v>
      </c>
      <c r="I17" s="57">
        <v>31035.774000000009</v>
      </c>
      <c r="J17" s="57">
        <f t="shared" si="0"/>
        <v>19415.106480000002</v>
      </c>
      <c r="K17" s="57">
        <f t="shared" si="1"/>
        <v>19011.00432</v>
      </c>
      <c r="L17" s="57">
        <f t="shared" si="2"/>
        <v>18606.902160000001</v>
      </c>
      <c r="M17" s="57">
        <f t="shared" si="3"/>
        <v>18202.800000000003</v>
      </c>
    </row>
    <row r="18" spans="1:13" ht="17.25" customHeight="1" thickBot="1" x14ac:dyDescent="0.3">
      <c r="A18" s="112"/>
      <c r="B18" s="113"/>
      <c r="C18" s="113"/>
      <c r="D18" s="114"/>
      <c r="E18" s="30">
        <v>300</v>
      </c>
      <c r="F18" s="110"/>
      <c r="G18" s="83"/>
      <c r="H18" s="38">
        <v>17292</v>
      </c>
      <c r="I18" s="57">
        <v>32431.146000000008</v>
      </c>
      <c r="J18" s="57">
        <f t="shared" si="0"/>
        <v>20288.011920000001</v>
      </c>
      <c r="K18" s="57">
        <f t="shared" si="1"/>
        <v>19865.741280000002</v>
      </c>
      <c r="L18" s="57">
        <f t="shared" si="2"/>
        <v>19443.47064</v>
      </c>
      <c r="M18" s="57">
        <f t="shared" si="3"/>
        <v>19021.2</v>
      </c>
    </row>
    <row r="19" spans="1:13" ht="17.25" customHeight="1" x14ac:dyDescent="0.25">
      <c r="A19" s="112"/>
      <c r="B19" s="113"/>
      <c r="C19" s="113"/>
      <c r="D19" s="114"/>
      <c r="E19" s="10">
        <v>116</v>
      </c>
      <c r="F19" s="109" t="s">
        <v>43</v>
      </c>
      <c r="G19" s="82"/>
      <c r="H19" s="35">
        <v>19084</v>
      </c>
      <c r="I19" s="57">
        <v>35792.042000000009</v>
      </c>
      <c r="J19" s="57">
        <f t="shared" si="0"/>
        <v>22390.493840000003</v>
      </c>
      <c r="K19" s="57">
        <f t="shared" si="1"/>
        <v>21924.462560000004</v>
      </c>
      <c r="L19" s="57">
        <f t="shared" si="2"/>
        <v>21458.431280000001</v>
      </c>
      <c r="M19" s="57">
        <f t="shared" si="3"/>
        <v>20992.400000000001</v>
      </c>
    </row>
    <row r="20" spans="1:13" ht="17.25" customHeight="1" x14ac:dyDescent="0.25">
      <c r="A20" s="112"/>
      <c r="B20" s="113"/>
      <c r="C20" s="113"/>
      <c r="D20" s="114"/>
      <c r="E20" s="8">
        <v>200</v>
      </c>
      <c r="F20" s="110"/>
      <c r="G20" s="83"/>
      <c r="H20" s="36">
        <v>19489</v>
      </c>
      <c r="I20" s="57">
        <v>36551.619500000008</v>
      </c>
      <c r="J20" s="57">
        <f t="shared" si="0"/>
        <v>22865.664140000004</v>
      </c>
      <c r="K20" s="57">
        <f t="shared" si="1"/>
        <v>22389.742760000001</v>
      </c>
      <c r="L20" s="57">
        <f t="shared" si="2"/>
        <v>21913.821380000001</v>
      </c>
      <c r="M20" s="57">
        <f t="shared" si="3"/>
        <v>21437.9</v>
      </c>
    </row>
    <row r="21" spans="1:13" ht="17.25" customHeight="1" thickBot="1" x14ac:dyDescent="0.3">
      <c r="A21" s="112"/>
      <c r="B21" s="113"/>
      <c r="C21" s="113"/>
      <c r="D21" s="114"/>
      <c r="E21" s="30">
        <v>300</v>
      </c>
      <c r="F21" s="110"/>
      <c r="G21" s="83"/>
      <c r="H21" s="38">
        <v>20223</v>
      </c>
      <c r="I21" s="57">
        <v>37928.236500000006</v>
      </c>
      <c r="J21" s="57">
        <f t="shared" si="0"/>
        <v>23726.836980000004</v>
      </c>
      <c r="K21" s="57">
        <f t="shared" si="1"/>
        <v>23232.991320000001</v>
      </c>
      <c r="L21" s="57">
        <f t="shared" si="2"/>
        <v>22739.145660000002</v>
      </c>
      <c r="M21" s="57">
        <f t="shared" si="3"/>
        <v>22245.300000000003</v>
      </c>
    </row>
    <row r="22" spans="1:13" ht="17.25" customHeight="1" x14ac:dyDescent="0.25">
      <c r="A22" s="112"/>
      <c r="B22" s="113"/>
      <c r="C22" s="113"/>
      <c r="D22" s="114"/>
      <c r="E22" s="10">
        <v>116</v>
      </c>
      <c r="F22" s="109" t="s">
        <v>48</v>
      </c>
      <c r="G22" s="82"/>
      <c r="H22" s="35">
        <v>19084</v>
      </c>
      <c r="I22" s="57">
        <v>35792.042000000009</v>
      </c>
      <c r="J22" s="57">
        <f t="shared" si="0"/>
        <v>22390.493840000003</v>
      </c>
      <c r="K22" s="57">
        <f t="shared" si="1"/>
        <v>21924.462560000004</v>
      </c>
      <c r="L22" s="57">
        <f t="shared" si="2"/>
        <v>21458.431280000001</v>
      </c>
      <c r="M22" s="57">
        <f t="shared" si="3"/>
        <v>20992.400000000001</v>
      </c>
    </row>
    <row r="23" spans="1:13" ht="17.25" customHeight="1" x14ac:dyDescent="0.25">
      <c r="A23" s="112"/>
      <c r="B23" s="113"/>
      <c r="C23" s="113"/>
      <c r="D23" s="114"/>
      <c r="E23" s="8">
        <v>200</v>
      </c>
      <c r="F23" s="110"/>
      <c r="G23" s="83"/>
      <c r="H23" s="36">
        <v>19489</v>
      </c>
      <c r="I23" s="57">
        <v>36551.619500000008</v>
      </c>
      <c r="J23" s="57">
        <f t="shared" si="0"/>
        <v>22865.664140000004</v>
      </c>
      <c r="K23" s="57">
        <f t="shared" si="1"/>
        <v>22389.742760000001</v>
      </c>
      <c r="L23" s="57">
        <f t="shared" si="2"/>
        <v>21913.821380000001</v>
      </c>
      <c r="M23" s="57">
        <f t="shared" si="3"/>
        <v>21437.9</v>
      </c>
    </row>
    <row r="24" spans="1:13" ht="17.25" customHeight="1" thickBot="1" x14ac:dyDescent="0.3">
      <c r="A24" s="112"/>
      <c r="B24" s="113"/>
      <c r="C24" s="113"/>
      <c r="D24" s="114"/>
      <c r="E24" s="9">
        <v>300</v>
      </c>
      <c r="F24" s="111"/>
      <c r="G24" s="84"/>
      <c r="H24" s="37">
        <v>20223</v>
      </c>
      <c r="I24" s="57">
        <v>37928.236500000006</v>
      </c>
      <c r="J24" s="57">
        <f t="shared" si="0"/>
        <v>23726.836980000004</v>
      </c>
      <c r="K24" s="57">
        <f t="shared" si="1"/>
        <v>23232.991320000001</v>
      </c>
      <c r="L24" s="57">
        <f t="shared" si="2"/>
        <v>22739.145660000002</v>
      </c>
      <c r="M24" s="57">
        <f t="shared" si="3"/>
        <v>22245.300000000003</v>
      </c>
    </row>
    <row r="25" spans="1:13" ht="17.25" customHeight="1" x14ac:dyDescent="0.25">
      <c r="A25" s="112"/>
      <c r="B25" s="113"/>
      <c r="C25" s="113"/>
      <c r="D25" s="114"/>
      <c r="E25" s="7">
        <v>116</v>
      </c>
      <c r="F25" s="110" t="s">
        <v>49</v>
      </c>
      <c r="G25" s="83"/>
      <c r="H25" s="39">
        <v>17644</v>
      </c>
      <c r="I25" s="57">
        <v>33091.322</v>
      </c>
      <c r="J25" s="57">
        <f t="shared" si="0"/>
        <v>20700.999440000003</v>
      </c>
      <c r="K25" s="57">
        <f t="shared" si="1"/>
        <v>20270.132960000003</v>
      </c>
      <c r="L25" s="57">
        <f t="shared" si="2"/>
        <v>19839.266480000002</v>
      </c>
      <c r="M25" s="57">
        <f t="shared" si="3"/>
        <v>19408.400000000001</v>
      </c>
    </row>
    <row r="26" spans="1:13" ht="17.25" customHeight="1" x14ac:dyDescent="0.25">
      <c r="A26" s="112"/>
      <c r="B26" s="113"/>
      <c r="C26" s="113"/>
      <c r="D26" s="114"/>
      <c r="E26" s="8">
        <v>200</v>
      </c>
      <c r="F26" s="110"/>
      <c r="G26" s="83"/>
      <c r="H26" s="36">
        <v>18049</v>
      </c>
      <c r="I26" s="57">
        <v>33850.899500000007</v>
      </c>
      <c r="J26" s="57">
        <f t="shared" si="0"/>
        <v>21176.169740000001</v>
      </c>
      <c r="K26" s="57">
        <f t="shared" si="1"/>
        <v>20735.41316</v>
      </c>
      <c r="L26" s="57">
        <f t="shared" si="2"/>
        <v>20294.656580000003</v>
      </c>
      <c r="M26" s="57">
        <f t="shared" si="3"/>
        <v>19853.900000000001</v>
      </c>
    </row>
    <row r="27" spans="1:13" ht="17.25" customHeight="1" thickBot="1" x14ac:dyDescent="0.3">
      <c r="A27" s="112"/>
      <c r="B27" s="113"/>
      <c r="C27" s="113"/>
      <c r="D27" s="114"/>
      <c r="E27" s="9">
        <v>300</v>
      </c>
      <c r="F27" s="111"/>
      <c r="G27" s="84"/>
      <c r="H27" s="37">
        <v>18783</v>
      </c>
      <c r="I27" s="57">
        <v>35227.516500000005</v>
      </c>
      <c r="J27" s="57">
        <f t="shared" si="0"/>
        <v>22037.34258</v>
      </c>
      <c r="K27" s="57">
        <f t="shared" si="1"/>
        <v>21578.66172</v>
      </c>
      <c r="L27" s="57">
        <f t="shared" si="2"/>
        <v>21119.98086</v>
      </c>
      <c r="M27" s="57">
        <f t="shared" si="3"/>
        <v>20661.300000000003</v>
      </c>
    </row>
    <row r="28" spans="1:13" ht="17.25" customHeight="1" x14ac:dyDescent="0.25">
      <c r="A28" s="112"/>
      <c r="B28" s="113"/>
      <c r="C28" s="113"/>
      <c r="D28" s="114"/>
      <c r="E28" s="31">
        <v>116</v>
      </c>
      <c r="F28" s="110" t="s">
        <v>50</v>
      </c>
      <c r="G28" s="83"/>
      <c r="H28" s="39">
        <v>18061</v>
      </c>
      <c r="I28" s="57">
        <v>33873.405500000008</v>
      </c>
      <c r="J28" s="57">
        <f t="shared" si="0"/>
        <v>21190.248860000003</v>
      </c>
      <c r="K28" s="57">
        <f t="shared" si="1"/>
        <v>20749.199240000002</v>
      </c>
      <c r="L28" s="57">
        <f t="shared" si="2"/>
        <v>20308.14962</v>
      </c>
      <c r="M28" s="57">
        <f t="shared" si="3"/>
        <v>19867.100000000002</v>
      </c>
    </row>
    <row r="29" spans="1:13" ht="17.25" customHeight="1" x14ac:dyDescent="0.25">
      <c r="A29" s="112"/>
      <c r="B29" s="113"/>
      <c r="C29" s="113"/>
      <c r="D29" s="114"/>
      <c r="E29" s="8">
        <v>200</v>
      </c>
      <c r="F29" s="110"/>
      <c r="G29" s="83"/>
      <c r="H29" s="36">
        <v>18466</v>
      </c>
      <c r="I29" s="57">
        <v>34632.983000000007</v>
      </c>
      <c r="J29" s="57">
        <f t="shared" si="0"/>
        <v>21665.419160000001</v>
      </c>
      <c r="K29" s="57">
        <f t="shared" si="1"/>
        <v>21214.479440000003</v>
      </c>
      <c r="L29" s="57">
        <f t="shared" si="2"/>
        <v>20763.539720000001</v>
      </c>
      <c r="M29" s="57">
        <f t="shared" si="3"/>
        <v>20312.600000000002</v>
      </c>
    </row>
    <row r="30" spans="1:13" ht="17.25" customHeight="1" thickBot="1" x14ac:dyDescent="0.3">
      <c r="A30" s="112"/>
      <c r="B30" s="113"/>
      <c r="C30" s="113"/>
      <c r="D30" s="114"/>
      <c r="E30" s="9">
        <v>300</v>
      </c>
      <c r="F30" s="111"/>
      <c r="G30" s="84"/>
      <c r="H30" s="37">
        <v>19201</v>
      </c>
      <c r="I30" s="57">
        <v>36011.475500000008</v>
      </c>
      <c r="J30" s="57">
        <f t="shared" si="0"/>
        <v>22527.76526</v>
      </c>
      <c r="K30" s="57">
        <f t="shared" si="1"/>
        <v>22058.876840000001</v>
      </c>
      <c r="L30" s="57">
        <f t="shared" si="2"/>
        <v>21589.988420000001</v>
      </c>
      <c r="M30" s="57">
        <f t="shared" si="3"/>
        <v>21121.100000000002</v>
      </c>
    </row>
    <row r="31" spans="1:13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83"/>
      <c r="H31" s="39">
        <v>15581</v>
      </c>
      <c r="I31" s="57">
        <v>29222.16550000001</v>
      </c>
      <c r="J31" s="57">
        <f t="shared" si="0"/>
        <v>18280.564060000001</v>
      </c>
      <c r="K31" s="57">
        <f t="shared" si="1"/>
        <v>17900.07604</v>
      </c>
      <c r="L31" s="57">
        <f t="shared" si="2"/>
        <v>17519.588019999999</v>
      </c>
      <c r="M31" s="57">
        <f t="shared" si="3"/>
        <v>17139.100000000002</v>
      </c>
    </row>
    <row r="32" spans="1:13" ht="17.25" customHeight="1" x14ac:dyDescent="0.25">
      <c r="A32" s="112"/>
      <c r="B32" s="113"/>
      <c r="C32" s="113"/>
      <c r="D32" s="114"/>
      <c r="E32" s="8">
        <v>200</v>
      </c>
      <c r="F32" s="110"/>
      <c r="G32" s="83"/>
      <c r="H32" s="36">
        <v>15986</v>
      </c>
      <c r="I32" s="57">
        <v>29981.743000000009</v>
      </c>
      <c r="J32" s="57">
        <f t="shared" si="0"/>
        <v>18755.734360000002</v>
      </c>
      <c r="K32" s="57">
        <f t="shared" si="1"/>
        <v>18365.356240000001</v>
      </c>
      <c r="L32" s="57">
        <f t="shared" si="2"/>
        <v>17974.97812</v>
      </c>
      <c r="M32" s="57">
        <f t="shared" si="3"/>
        <v>17584.600000000002</v>
      </c>
    </row>
    <row r="33" spans="1:13" ht="17.25" customHeight="1" thickBot="1" x14ac:dyDescent="0.3">
      <c r="A33" s="112"/>
      <c r="B33" s="113"/>
      <c r="C33" s="113"/>
      <c r="D33" s="114"/>
      <c r="E33" s="9">
        <v>300</v>
      </c>
      <c r="F33" s="111"/>
      <c r="G33" s="84"/>
      <c r="H33" s="37">
        <v>16721</v>
      </c>
      <c r="I33" s="57">
        <v>31360.235500000006</v>
      </c>
      <c r="J33" s="57">
        <f t="shared" si="0"/>
        <v>19618.080460000005</v>
      </c>
      <c r="K33" s="57">
        <f t="shared" si="1"/>
        <v>19209.753640000003</v>
      </c>
      <c r="L33" s="57">
        <f t="shared" si="2"/>
        <v>18801.426820000001</v>
      </c>
      <c r="M33" s="57">
        <f t="shared" si="3"/>
        <v>18393.100000000002</v>
      </c>
    </row>
    <row r="34" spans="1:13" ht="17.25" customHeight="1" x14ac:dyDescent="0.25">
      <c r="A34" s="112"/>
      <c r="B34" s="113"/>
      <c r="C34" s="113"/>
      <c r="D34" s="114"/>
      <c r="E34" s="7">
        <v>116</v>
      </c>
      <c r="F34" s="110" t="s">
        <v>52</v>
      </c>
      <c r="G34" s="83"/>
      <c r="H34" s="39">
        <v>16009</v>
      </c>
      <c r="I34" s="57">
        <v>30024.879500000006</v>
      </c>
      <c r="J34" s="57">
        <f t="shared" si="0"/>
        <v>18782.719340000003</v>
      </c>
      <c r="K34" s="57">
        <f t="shared" si="1"/>
        <v>18391.779559999999</v>
      </c>
      <c r="L34" s="57">
        <f t="shared" si="2"/>
        <v>18000.839780000002</v>
      </c>
      <c r="M34" s="57">
        <f t="shared" si="3"/>
        <v>17609.900000000001</v>
      </c>
    </row>
    <row r="35" spans="1:13" ht="17.25" customHeight="1" x14ac:dyDescent="0.25">
      <c r="A35" s="112"/>
      <c r="B35" s="113"/>
      <c r="C35" s="113"/>
      <c r="D35" s="114"/>
      <c r="E35" s="8">
        <v>200</v>
      </c>
      <c r="F35" s="110"/>
      <c r="G35" s="83"/>
      <c r="H35" s="36">
        <v>16414</v>
      </c>
      <c r="I35" s="57">
        <v>30784.457000000006</v>
      </c>
      <c r="J35" s="57">
        <f t="shared" si="0"/>
        <v>19257.889640000001</v>
      </c>
      <c r="K35" s="57">
        <f t="shared" si="1"/>
        <v>18857.05976</v>
      </c>
      <c r="L35" s="57">
        <f t="shared" si="2"/>
        <v>18456.229880000003</v>
      </c>
      <c r="M35" s="57">
        <f t="shared" si="3"/>
        <v>18055.400000000001</v>
      </c>
    </row>
    <row r="36" spans="1:13" ht="17.25" customHeight="1" thickBot="1" x14ac:dyDescent="0.3">
      <c r="A36" s="115"/>
      <c r="B36" s="116"/>
      <c r="C36" s="116"/>
      <c r="D36" s="117"/>
      <c r="E36" s="9">
        <v>300</v>
      </c>
      <c r="F36" s="111"/>
      <c r="G36" s="84"/>
      <c r="H36" s="37">
        <v>17149</v>
      </c>
      <c r="I36" s="57">
        <v>32162.94950000001</v>
      </c>
      <c r="J36" s="57">
        <f t="shared" si="0"/>
        <v>20120.235740000004</v>
      </c>
      <c r="K36" s="57">
        <f t="shared" si="1"/>
        <v>19701.457160000002</v>
      </c>
      <c r="L36" s="57">
        <f t="shared" si="2"/>
        <v>19282.678580000003</v>
      </c>
      <c r="M36" s="57">
        <f t="shared" si="3"/>
        <v>18863.900000000001</v>
      </c>
    </row>
    <row r="37" spans="1:13" ht="18" customHeight="1" x14ac:dyDescent="0.25">
      <c r="A37" s="11" t="s">
        <v>7</v>
      </c>
      <c r="B37" s="4"/>
      <c r="C37" s="4"/>
      <c r="D37" s="4"/>
      <c r="E37" s="4"/>
      <c r="F37" s="4"/>
      <c r="G37" s="4"/>
      <c r="H37" s="4"/>
    </row>
    <row r="38" spans="1:13" ht="83.25" customHeight="1" x14ac:dyDescent="0.25">
      <c r="A38" s="119" t="s">
        <v>62</v>
      </c>
      <c r="B38" s="90"/>
      <c r="C38" s="90"/>
      <c r="D38" s="90"/>
      <c r="E38" s="90"/>
      <c r="F38" s="90"/>
      <c r="G38" s="90"/>
      <c r="H38" s="90"/>
    </row>
    <row r="39" spans="1:13" ht="18" customHeight="1" x14ac:dyDescent="0.25">
      <c r="A39" s="11" t="s">
        <v>8</v>
      </c>
      <c r="B39" s="4"/>
      <c r="C39" s="4"/>
      <c r="D39" s="4"/>
      <c r="E39" s="4"/>
      <c r="F39" s="4"/>
      <c r="G39" s="4"/>
      <c r="H39" s="4"/>
    </row>
    <row r="40" spans="1:13" x14ac:dyDescent="0.25">
      <c r="A40" s="12"/>
      <c r="B40" s="96" t="s">
        <v>9</v>
      </c>
      <c r="C40" s="97"/>
      <c r="D40" s="97"/>
      <c r="E40" s="97"/>
      <c r="F40" s="97"/>
      <c r="G40" s="97"/>
      <c r="H40" s="97"/>
    </row>
    <row r="41" spans="1:13" ht="18" customHeight="1" x14ac:dyDescent="0.25">
      <c r="A41" s="12" t="s">
        <v>10</v>
      </c>
      <c r="B41" s="96"/>
      <c r="C41" s="97"/>
      <c r="D41" s="97"/>
      <c r="E41" s="97"/>
      <c r="F41" s="97"/>
      <c r="G41" s="97"/>
      <c r="H41" s="97"/>
    </row>
    <row r="42" spans="1:13" x14ac:dyDescent="0.25">
      <c r="A42" s="13"/>
      <c r="B42" s="96"/>
      <c r="C42" s="97"/>
      <c r="D42" s="97"/>
      <c r="E42" s="97"/>
      <c r="F42" s="97"/>
      <c r="G42" s="97"/>
      <c r="H42" s="97"/>
    </row>
    <row r="43" spans="1:13" ht="18" customHeight="1" x14ac:dyDescent="0.25">
      <c r="A43" s="11" t="s">
        <v>11</v>
      </c>
      <c r="B43" s="4"/>
      <c r="C43" s="14"/>
      <c r="D43" s="14"/>
      <c r="E43" s="14"/>
      <c r="F43" s="14"/>
      <c r="G43" s="14"/>
      <c r="H43" s="14"/>
    </row>
    <row r="44" spans="1:13" ht="63" customHeight="1" x14ac:dyDescent="0.25">
      <c r="A44" s="52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  <c r="H44" s="99"/>
    </row>
    <row r="45" spans="1:13" ht="63" customHeight="1" x14ac:dyDescent="0.25">
      <c r="A45" s="52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  <c r="H45" s="99"/>
    </row>
    <row r="46" spans="1:13" ht="63" customHeight="1" x14ac:dyDescent="0.25">
      <c r="A46" s="52" t="s">
        <v>51</v>
      </c>
      <c r="B46" s="85" t="s">
        <v>52</v>
      </c>
      <c r="C46" s="86"/>
      <c r="D46" s="25"/>
      <c r="E46" s="26"/>
      <c r="F46" s="26"/>
      <c r="G46" s="26"/>
      <c r="H46" s="26"/>
    </row>
    <row r="47" spans="1:13" x14ac:dyDescent="0.25">
      <c r="A47" s="87" t="s">
        <v>12</v>
      </c>
      <c r="B47" s="87"/>
      <c r="C47" s="87"/>
      <c r="D47" s="53"/>
      <c r="E47" s="88" t="s">
        <v>13</v>
      </c>
      <c r="F47" s="88"/>
      <c r="G47" s="88"/>
      <c r="H47" s="88"/>
    </row>
    <row r="48" spans="1:13" s="22" customFormat="1" ht="16.5" customHeight="1" x14ac:dyDescent="0.2">
      <c r="A48" s="23" t="s">
        <v>22</v>
      </c>
    </row>
    <row r="49" spans="1:8" customFormat="1" ht="12" customHeight="1" x14ac:dyDescent="0.25">
      <c r="A49" s="24" t="s">
        <v>55</v>
      </c>
    </row>
    <row r="50" spans="1:8" s="16" customFormat="1" ht="61.5" customHeight="1" x14ac:dyDescent="0.25">
      <c r="A50" s="17"/>
      <c r="B50" s="18"/>
      <c r="C50" s="50"/>
      <c r="D50" s="50"/>
      <c r="E50" s="50"/>
      <c r="F50" s="50"/>
      <c r="G50" s="81"/>
      <c r="H50" s="20"/>
    </row>
    <row r="51" spans="1:8" ht="11.25" customHeight="1" x14ac:dyDescent="0.25">
      <c r="A51" s="90" t="s">
        <v>55</v>
      </c>
      <c r="B51" s="90"/>
      <c r="C51" s="50"/>
      <c r="D51" s="50"/>
      <c r="E51" s="50"/>
      <c r="F51" s="50"/>
      <c r="G51" s="81"/>
      <c r="H51" s="50"/>
    </row>
    <row r="52" spans="1:8" s="16" customFormat="1" ht="9.9499999999999993" customHeight="1" x14ac:dyDescent="0.25">
      <c r="A52" s="91"/>
      <c r="B52" s="91"/>
      <c r="C52" s="50"/>
      <c r="D52" s="50"/>
      <c r="E52" s="50"/>
      <c r="F52" s="50"/>
      <c r="G52" s="81"/>
      <c r="H52" s="20"/>
    </row>
    <row r="53" spans="1:8" x14ac:dyDescent="0.25">
      <c r="A53" s="91"/>
      <c r="B53" s="91"/>
      <c r="C53" s="50"/>
      <c r="D53" s="50"/>
      <c r="E53" s="50"/>
      <c r="F53" s="50"/>
      <c r="G53" s="81"/>
      <c r="H53" s="50"/>
    </row>
    <row r="54" spans="1:8" ht="21.75" customHeight="1" x14ac:dyDescent="0.25">
      <c r="A54" s="18"/>
      <c r="C54" s="50"/>
      <c r="D54" s="50"/>
      <c r="E54" s="50"/>
      <c r="F54" s="50"/>
      <c r="G54" s="81"/>
      <c r="H54" s="50"/>
    </row>
    <row r="55" spans="1:8" ht="12" customHeight="1" x14ac:dyDescent="0.25">
      <c r="A55" s="120" t="s">
        <v>18</v>
      </c>
      <c r="B55" s="92"/>
      <c r="E55" s="50"/>
      <c r="F55" s="50"/>
      <c r="G55" s="81"/>
      <c r="H55" s="50"/>
    </row>
    <row r="56" spans="1:8" s="16" customFormat="1" ht="9.75" hidden="1" customHeight="1" x14ac:dyDescent="0.25">
      <c r="A56" s="118" t="s">
        <v>55</v>
      </c>
      <c r="B56" s="118"/>
      <c r="C56" s="50"/>
      <c r="D56" s="50"/>
      <c r="E56" s="50"/>
      <c r="F56" s="50"/>
      <c r="G56" s="81"/>
      <c r="H56" s="20"/>
    </row>
    <row r="57" spans="1:8" x14ac:dyDescent="0.25">
      <c r="A57" s="118"/>
      <c r="B57" s="118"/>
      <c r="C57" s="50"/>
      <c r="D57" s="50"/>
      <c r="E57" s="50"/>
      <c r="F57" s="50"/>
      <c r="G57" s="81"/>
      <c r="H57" s="50"/>
    </row>
    <row r="58" spans="1:8" ht="18.75" customHeight="1" x14ac:dyDescent="0.25">
      <c r="C58" s="50"/>
      <c r="D58" s="50"/>
      <c r="E58" s="50"/>
      <c r="F58" s="50"/>
      <c r="G58" s="81"/>
      <c r="H58" s="50"/>
    </row>
    <row r="59" spans="1:8" ht="15.75" customHeight="1" x14ac:dyDescent="0.25">
      <c r="A59" s="17"/>
      <c r="H59" s="50"/>
    </row>
    <row r="60" spans="1:8" ht="12.75" customHeight="1" x14ac:dyDescent="0.25">
      <c r="A60" s="92"/>
      <c r="B60" s="92"/>
    </row>
    <row r="61" spans="1:8" ht="10.5" customHeight="1" x14ac:dyDescent="0.25">
      <c r="A61" s="91"/>
      <c r="B61" s="91"/>
    </row>
    <row r="62" spans="1:8" s="16" customFormat="1" ht="9.9499999999999993" customHeight="1" x14ac:dyDescent="0.25">
      <c r="A62" s="91"/>
      <c r="B62" s="91"/>
      <c r="C62" s="1"/>
      <c r="D62" s="1"/>
      <c r="E62" s="1"/>
      <c r="F62" s="1"/>
      <c r="G62" s="1"/>
    </row>
    <row r="64" spans="1:8" ht="6" customHeight="1" x14ac:dyDescent="0.25"/>
    <row r="65" spans="1:8" ht="42.75" customHeight="1" x14ac:dyDescent="0.25">
      <c r="A65" s="89" t="s">
        <v>69</v>
      </c>
      <c r="B65" s="89"/>
      <c r="C65" s="89"/>
      <c r="D65" s="89"/>
      <c r="E65" s="89"/>
      <c r="F65" s="89"/>
      <c r="G65" s="89"/>
      <c r="H65" s="89"/>
    </row>
    <row r="66" spans="1:8" ht="14.25" hidden="1" customHeight="1" x14ac:dyDescent="0.25">
      <c r="A66" s="89"/>
      <c r="B66" s="89"/>
      <c r="C66" s="89"/>
      <c r="D66" s="89"/>
      <c r="E66" s="89"/>
      <c r="F66" s="89"/>
      <c r="G66" s="89"/>
      <c r="H66" s="89"/>
    </row>
    <row r="67" spans="1:8" ht="42" customHeight="1" x14ac:dyDescent="0.25">
      <c r="A67" s="93"/>
      <c r="B67" s="93"/>
      <c r="C67" s="93"/>
      <c r="D67" s="93"/>
      <c r="E67" s="93"/>
      <c r="F67" s="93"/>
      <c r="G67" s="93"/>
      <c r="H67" s="93"/>
    </row>
    <row r="68" spans="1:8" x14ac:dyDescent="0.25">
      <c r="A68" s="50"/>
      <c r="B68" s="50"/>
      <c r="C68" s="50"/>
      <c r="D68" s="50"/>
      <c r="E68" s="50"/>
      <c r="F68" s="50"/>
      <c r="G68" s="81"/>
      <c r="H68" s="50"/>
    </row>
    <row r="69" spans="1:8" ht="18.75" customHeight="1" x14ac:dyDescent="0.25">
      <c r="A69" s="50"/>
      <c r="B69" s="50"/>
      <c r="C69" s="50"/>
      <c r="D69" s="50"/>
      <c r="E69" s="50"/>
      <c r="F69" s="50"/>
      <c r="G69" s="81"/>
      <c r="H69" s="50"/>
    </row>
    <row r="70" spans="1:8" ht="14.25" customHeight="1" x14ac:dyDescent="0.25">
      <c r="A70" s="17"/>
    </row>
    <row r="71" spans="1:8" ht="10.5" customHeight="1" x14ac:dyDescent="0.25">
      <c r="A71" s="94"/>
      <c r="B71" s="94"/>
    </row>
    <row r="72" spans="1:8" x14ac:dyDescent="0.25">
      <c r="A72" s="50"/>
    </row>
    <row r="73" spans="1:8" ht="10.5" customHeight="1" x14ac:dyDescent="0.25">
      <c r="A73" s="89"/>
      <c r="B73" s="89"/>
      <c r="C73" s="89"/>
      <c r="D73" s="89"/>
      <c r="E73" s="89"/>
      <c r="F73" s="89"/>
      <c r="G73" s="89"/>
      <c r="H73" s="89"/>
    </row>
    <row r="74" spans="1:8" ht="12" customHeight="1" x14ac:dyDescent="0.25">
      <c r="A74" s="89"/>
      <c r="B74" s="89"/>
      <c r="C74" s="89"/>
      <c r="D74" s="89"/>
      <c r="E74" s="89"/>
      <c r="F74" s="89"/>
      <c r="G74" s="89"/>
      <c r="H74" s="89"/>
    </row>
    <row r="75" spans="1:8" x14ac:dyDescent="0.25">
      <c r="A75" s="21"/>
      <c r="B75" s="21"/>
      <c r="C75" s="21"/>
      <c r="D75" s="21"/>
      <c r="E75" s="21"/>
      <c r="F75" s="21"/>
      <c r="G75" s="21"/>
      <c r="H75" s="21"/>
    </row>
  </sheetData>
  <mergeCells count="36">
    <mergeCell ref="B46:C46"/>
    <mergeCell ref="A47:C47"/>
    <mergeCell ref="E47:H47"/>
    <mergeCell ref="A74:H74"/>
    <mergeCell ref="A51:B51"/>
    <mergeCell ref="A52:B53"/>
    <mergeCell ref="A55:B55"/>
    <mergeCell ref="A56:B57"/>
    <mergeCell ref="A60:B60"/>
    <mergeCell ref="A61:B62"/>
    <mergeCell ref="A65:H65"/>
    <mergeCell ref="A66:H66"/>
    <mergeCell ref="A67:H67"/>
    <mergeCell ref="A71:B71"/>
    <mergeCell ref="A73:H73"/>
    <mergeCell ref="A38:H38"/>
    <mergeCell ref="B40:H42"/>
    <mergeCell ref="B45:C45"/>
    <mergeCell ref="D45:E45"/>
    <mergeCell ref="F45:H45"/>
    <mergeCell ref="B44:C44"/>
    <mergeCell ref="D44:E44"/>
    <mergeCell ref="F44:H44"/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</mergeCells>
  <pageMargins left="0.70866141732283472" right="0.70866141732283472" top="0.55118110236220474" bottom="0.15748031496062992" header="0.31496062992125984" footer="0.31496062992125984"/>
  <pageSetup paperSize="9" scale="6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showGridLines="0" view="pageBreakPreview" topLeftCell="A4" zoomScaleNormal="90" zoomScaleSheetLayoutView="100" workbookViewId="0">
      <selection activeCell="P16" sqref="P16"/>
    </sheetView>
  </sheetViews>
  <sheetFormatPr defaultRowHeight="15" x14ac:dyDescent="0.25"/>
  <cols>
    <col min="1" max="1" width="30.42578125" style="1" bestFit="1" customWidth="1"/>
    <col min="2" max="5" width="15.5703125" style="1" bestFit="1" customWidth="1"/>
    <col min="6" max="6" width="15.5703125" style="1" customWidth="1"/>
    <col min="7" max="7" width="7.85546875" style="1" hidden="1" customWidth="1"/>
    <col min="8" max="8" width="9.140625" style="1"/>
    <col min="9" max="12" width="0" style="1" hidden="1" customWidth="1"/>
    <col min="13" max="16384" width="9.140625" style="1"/>
  </cols>
  <sheetData>
    <row r="1" spans="1:12" x14ac:dyDescent="0.25">
      <c r="G1" s="2" t="s">
        <v>0</v>
      </c>
    </row>
    <row r="2" spans="1:12" ht="18" customHeight="1" x14ac:dyDescent="0.25">
      <c r="A2" s="68" t="s">
        <v>1</v>
      </c>
      <c r="B2" s="61"/>
      <c r="C2" s="61"/>
      <c r="D2" s="61"/>
      <c r="E2" s="61"/>
      <c r="F2" s="61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80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42</v>
      </c>
      <c r="F6" s="5" t="s">
        <v>5</v>
      </c>
      <c r="G6" s="6" t="s">
        <v>6</v>
      </c>
      <c r="H6" s="78" t="s">
        <v>85</v>
      </c>
      <c r="I6" s="78" t="s">
        <v>86</v>
      </c>
      <c r="J6" s="78" t="s">
        <v>87</v>
      </c>
      <c r="K6" s="78" t="s">
        <v>88</v>
      </c>
      <c r="L6" s="78" t="s">
        <v>89</v>
      </c>
    </row>
    <row r="7" spans="1:12" ht="17.25" customHeight="1" x14ac:dyDescent="0.25">
      <c r="A7" s="103" t="s">
        <v>38</v>
      </c>
      <c r="B7" s="104"/>
      <c r="C7" s="104"/>
      <c r="D7" s="105"/>
      <c r="E7" s="10">
        <v>116</v>
      </c>
      <c r="F7" s="109" t="s">
        <v>44</v>
      </c>
      <c r="G7" s="35">
        <v>15040</v>
      </c>
      <c r="H7" s="57">
        <v>28207.520000000004</v>
      </c>
      <c r="I7" s="57">
        <f>G7*1.0666*1.1</f>
        <v>17645.830400000003</v>
      </c>
      <c r="J7" s="57">
        <f>G7*1.0444*1.1</f>
        <v>17278.553600000003</v>
      </c>
      <c r="K7" s="57">
        <f>G7*1.0222*1.1</f>
        <v>16911.276800000003</v>
      </c>
      <c r="L7" s="57">
        <f>G7*1.1</f>
        <v>16544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6">
        <v>15445</v>
      </c>
      <c r="H8" s="57">
        <v>28967.097500000003</v>
      </c>
      <c r="I8" s="57">
        <f t="shared" ref="I8:I36" si="0">G8*1.0666*1.1</f>
        <v>18121.000700000001</v>
      </c>
      <c r="J8" s="57">
        <f t="shared" ref="J8:J36" si="1">G8*1.0444*1.1</f>
        <v>17743.8338</v>
      </c>
      <c r="K8" s="57">
        <f t="shared" ref="K8:K36" si="2">G8*1.0222*1.1</f>
        <v>17366.666900000004</v>
      </c>
      <c r="L8" s="57">
        <f t="shared" ref="L8:L36" si="3">G8*1.1</f>
        <v>16989.5</v>
      </c>
    </row>
    <row r="9" spans="1:12" ht="17.25" customHeight="1" thickBot="1" x14ac:dyDescent="0.3">
      <c r="A9" s="112"/>
      <c r="B9" s="113"/>
      <c r="C9" s="113"/>
      <c r="D9" s="114"/>
      <c r="E9" s="30">
        <v>300</v>
      </c>
      <c r="F9" s="110"/>
      <c r="G9" s="38">
        <v>16180</v>
      </c>
      <c r="H9" s="57">
        <v>30345.590000000004</v>
      </c>
      <c r="I9" s="57">
        <f t="shared" si="0"/>
        <v>18983.346800000003</v>
      </c>
      <c r="J9" s="57">
        <f t="shared" si="1"/>
        <v>18588.231200000002</v>
      </c>
      <c r="K9" s="57">
        <f t="shared" si="2"/>
        <v>18193.115600000001</v>
      </c>
      <c r="L9" s="57">
        <f t="shared" si="3"/>
        <v>17798</v>
      </c>
    </row>
    <row r="10" spans="1:12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35">
        <v>15665</v>
      </c>
      <c r="H10" s="57">
        <v>29379.707500000004</v>
      </c>
      <c r="I10" s="57">
        <f t="shared" si="0"/>
        <v>18379.117900000001</v>
      </c>
      <c r="J10" s="57">
        <f t="shared" si="1"/>
        <v>17996.578600000001</v>
      </c>
      <c r="K10" s="57">
        <f t="shared" si="2"/>
        <v>17614.039300000004</v>
      </c>
      <c r="L10" s="57">
        <f t="shared" si="3"/>
        <v>17231.5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6">
        <v>16070</v>
      </c>
      <c r="H11" s="57">
        <v>30139.285000000003</v>
      </c>
      <c r="I11" s="57">
        <f t="shared" si="0"/>
        <v>18854.288199999999</v>
      </c>
      <c r="J11" s="57">
        <f t="shared" si="1"/>
        <v>18461.858800000002</v>
      </c>
      <c r="K11" s="57">
        <f t="shared" si="2"/>
        <v>18069.429400000001</v>
      </c>
      <c r="L11" s="57">
        <f t="shared" si="3"/>
        <v>17677</v>
      </c>
    </row>
    <row r="12" spans="1:12" ht="17.25" customHeight="1" thickBot="1" x14ac:dyDescent="0.3">
      <c r="A12" s="112"/>
      <c r="B12" s="113"/>
      <c r="C12" s="113"/>
      <c r="D12" s="114"/>
      <c r="E12" s="30">
        <v>300</v>
      </c>
      <c r="F12" s="110"/>
      <c r="G12" s="38">
        <v>16805</v>
      </c>
      <c r="H12" s="57">
        <v>31517.777500000004</v>
      </c>
      <c r="I12" s="57">
        <f t="shared" si="0"/>
        <v>19716.634300000002</v>
      </c>
      <c r="J12" s="57">
        <f t="shared" si="1"/>
        <v>19306.2562</v>
      </c>
      <c r="K12" s="57">
        <f t="shared" si="2"/>
        <v>18895.878100000002</v>
      </c>
      <c r="L12" s="57">
        <f t="shared" si="3"/>
        <v>18485.5</v>
      </c>
    </row>
    <row r="13" spans="1:12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35">
        <v>15765</v>
      </c>
      <c r="H13" s="57">
        <v>29567.257500000003</v>
      </c>
      <c r="I13" s="57">
        <f t="shared" si="0"/>
        <v>18496.443900000002</v>
      </c>
      <c r="J13" s="57">
        <f t="shared" si="1"/>
        <v>18111.462600000003</v>
      </c>
      <c r="K13" s="57">
        <f t="shared" si="2"/>
        <v>17726.481300000003</v>
      </c>
      <c r="L13" s="57">
        <f t="shared" si="3"/>
        <v>17341.5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6">
        <v>16170</v>
      </c>
      <c r="H14" s="57">
        <v>30326.835000000003</v>
      </c>
      <c r="I14" s="57">
        <f t="shared" si="0"/>
        <v>18971.6142</v>
      </c>
      <c r="J14" s="57">
        <f t="shared" si="1"/>
        <v>18576.742800000004</v>
      </c>
      <c r="K14" s="57">
        <f t="shared" si="2"/>
        <v>18181.8714</v>
      </c>
      <c r="L14" s="57">
        <f t="shared" si="3"/>
        <v>17787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38">
        <v>16905</v>
      </c>
      <c r="H15" s="57">
        <v>31705.327500000007</v>
      </c>
      <c r="I15" s="57">
        <f t="shared" si="0"/>
        <v>19833.960300000002</v>
      </c>
      <c r="J15" s="57">
        <f t="shared" si="1"/>
        <v>19421.140200000002</v>
      </c>
      <c r="K15" s="57">
        <f t="shared" si="2"/>
        <v>19008.320100000004</v>
      </c>
      <c r="L15" s="57">
        <f t="shared" si="3"/>
        <v>18595.5</v>
      </c>
    </row>
    <row r="16" spans="1:12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35">
        <v>16143</v>
      </c>
      <c r="H16" s="57">
        <v>30276.196500000009</v>
      </c>
      <c r="I16" s="57">
        <f t="shared" si="0"/>
        <v>18939.936180000004</v>
      </c>
      <c r="J16" s="57">
        <f t="shared" si="1"/>
        <v>18545.724119999999</v>
      </c>
      <c r="K16" s="57">
        <f t="shared" si="2"/>
        <v>18151.512060000001</v>
      </c>
      <c r="L16" s="57">
        <f t="shared" si="3"/>
        <v>17757.300000000003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6">
        <v>16548</v>
      </c>
      <c r="H17" s="57">
        <v>31035.774000000009</v>
      </c>
      <c r="I17" s="57">
        <f t="shared" si="0"/>
        <v>19415.106480000002</v>
      </c>
      <c r="J17" s="57">
        <f t="shared" si="1"/>
        <v>19011.00432</v>
      </c>
      <c r="K17" s="57">
        <f t="shared" si="2"/>
        <v>18606.902160000001</v>
      </c>
      <c r="L17" s="57">
        <f t="shared" si="3"/>
        <v>18202.800000000003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38">
        <v>17282</v>
      </c>
      <c r="H18" s="57">
        <v>32412.391000000003</v>
      </c>
      <c r="I18" s="57">
        <f t="shared" si="0"/>
        <v>20276.279320000001</v>
      </c>
      <c r="J18" s="57">
        <f t="shared" si="1"/>
        <v>19854.252880000004</v>
      </c>
      <c r="K18" s="57">
        <f t="shared" si="2"/>
        <v>19432.226440000002</v>
      </c>
      <c r="L18" s="57">
        <f t="shared" si="3"/>
        <v>19010.2</v>
      </c>
    </row>
    <row r="19" spans="1:12" ht="17.25" customHeight="1" x14ac:dyDescent="0.25">
      <c r="A19" s="112"/>
      <c r="B19" s="113"/>
      <c r="C19" s="113"/>
      <c r="D19" s="114"/>
      <c r="E19" s="10">
        <v>116</v>
      </c>
      <c r="F19" s="109" t="s">
        <v>43</v>
      </c>
      <c r="G19" s="35">
        <v>19084</v>
      </c>
      <c r="H19" s="57">
        <v>35792.042000000009</v>
      </c>
      <c r="I19" s="57">
        <f t="shared" si="0"/>
        <v>22390.493840000003</v>
      </c>
      <c r="J19" s="57">
        <f t="shared" si="1"/>
        <v>21924.462560000004</v>
      </c>
      <c r="K19" s="57">
        <f t="shared" si="2"/>
        <v>21458.431280000001</v>
      </c>
      <c r="L19" s="57">
        <f t="shared" si="3"/>
        <v>20992.400000000001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6">
        <v>19489</v>
      </c>
      <c r="H20" s="57">
        <v>36551.619500000008</v>
      </c>
      <c r="I20" s="57">
        <f t="shared" si="0"/>
        <v>22865.664140000004</v>
      </c>
      <c r="J20" s="57">
        <f t="shared" si="1"/>
        <v>22389.742760000001</v>
      </c>
      <c r="K20" s="57">
        <f t="shared" si="2"/>
        <v>21913.821380000001</v>
      </c>
      <c r="L20" s="57">
        <f t="shared" si="3"/>
        <v>21437.9</v>
      </c>
    </row>
    <row r="21" spans="1:12" ht="17.25" customHeight="1" thickBot="1" x14ac:dyDescent="0.3">
      <c r="A21" s="112"/>
      <c r="B21" s="113"/>
      <c r="C21" s="113"/>
      <c r="D21" s="114"/>
      <c r="E21" s="30">
        <v>300</v>
      </c>
      <c r="F21" s="110"/>
      <c r="G21" s="38">
        <v>20223</v>
      </c>
      <c r="H21" s="57">
        <v>37928.236500000006</v>
      </c>
      <c r="I21" s="57">
        <f t="shared" si="0"/>
        <v>23726.836980000004</v>
      </c>
      <c r="J21" s="57">
        <f t="shared" si="1"/>
        <v>23232.991320000001</v>
      </c>
      <c r="K21" s="57">
        <f t="shared" si="2"/>
        <v>22739.145660000002</v>
      </c>
      <c r="L21" s="57">
        <f t="shared" si="3"/>
        <v>22245.300000000003</v>
      </c>
    </row>
    <row r="22" spans="1:12" ht="17.25" customHeight="1" x14ac:dyDescent="0.25">
      <c r="A22" s="112"/>
      <c r="B22" s="113"/>
      <c r="C22" s="113"/>
      <c r="D22" s="114"/>
      <c r="E22" s="10">
        <v>116</v>
      </c>
      <c r="F22" s="109" t="s">
        <v>48</v>
      </c>
      <c r="G22" s="35">
        <v>19084</v>
      </c>
      <c r="H22" s="57">
        <v>35792.042000000009</v>
      </c>
      <c r="I22" s="57">
        <f t="shared" si="0"/>
        <v>22390.493840000003</v>
      </c>
      <c r="J22" s="57">
        <f t="shared" si="1"/>
        <v>21924.462560000004</v>
      </c>
      <c r="K22" s="57">
        <f t="shared" si="2"/>
        <v>21458.431280000001</v>
      </c>
      <c r="L22" s="57">
        <f t="shared" si="3"/>
        <v>20992.400000000001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6">
        <v>19489</v>
      </c>
      <c r="H23" s="57">
        <v>36551.619500000008</v>
      </c>
      <c r="I23" s="57">
        <f t="shared" si="0"/>
        <v>22865.664140000004</v>
      </c>
      <c r="J23" s="57">
        <f t="shared" si="1"/>
        <v>22389.742760000001</v>
      </c>
      <c r="K23" s="57">
        <f t="shared" si="2"/>
        <v>21913.821380000001</v>
      </c>
      <c r="L23" s="57">
        <f t="shared" si="3"/>
        <v>21437.9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37">
        <v>20223</v>
      </c>
      <c r="H24" s="57">
        <v>37928.236500000006</v>
      </c>
      <c r="I24" s="57">
        <f t="shared" si="0"/>
        <v>23726.836980000004</v>
      </c>
      <c r="J24" s="57">
        <f t="shared" si="1"/>
        <v>23232.991320000001</v>
      </c>
      <c r="K24" s="57">
        <f t="shared" si="2"/>
        <v>22739.145660000002</v>
      </c>
      <c r="L24" s="57">
        <f t="shared" si="3"/>
        <v>22245.300000000003</v>
      </c>
    </row>
    <row r="25" spans="1:12" ht="17.25" customHeight="1" x14ac:dyDescent="0.25">
      <c r="A25" s="112"/>
      <c r="B25" s="113"/>
      <c r="C25" s="113"/>
      <c r="D25" s="114"/>
      <c r="E25" s="7">
        <v>116</v>
      </c>
      <c r="F25" s="110" t="s">
        <v>49</v>
      </c>
      <c r="G25" s="39">
        <v>17644</v>
      </c>
      <c r="H25" s="57">
        <v>33091.322</v>
      </c>
      <c r="I25" s="57">
        <f t="shared" si="0"/>
        <v>20700.999440000003</v>
      </c>
      <c r="J25" s="57">
        <f t="shared" si="1"/>
        <v>20270.132960000003</v>
      </c>
      <c r="K25" s="57">
        <f t="shared" si="2"/>
        <v>19839.266480000002</v>
      </c>
      <c r="L25" s="57">
        <f t="shared" si="3"/>
        <v>19408.400000000001</v>
      </c>
    </row>
    <row r="26" spans="1:12" ht="17.25" customHeight="1" x14ac:dyDescent="0.25">
      <c r="A26" s="112"/>
      <c r="B26" s="113"/>
      <c r="C26" s="113"/>
      <c r="D26" s="114"/>
      <c r="E26" s="8">
        <v>200</v>
      </c>
      <c r="F26" s="110"/>
      <c r="G26" s="36">
        <v>18049</v>
      </c>
      <c r="H26" s="57">
        <v>33850.899500000007</v>
      </c>
      <c r="I26" s="57">
        <f t="shared" si="0"/>
        <v>21176.169740000001</v>
      </c>
      <c r="J26" s="57">
        <f t="shared" si="1"/>
        <v>20735.41316</v>
      </c>
      <c r="K26" s="57">
        <f t="shared" si="2"/>
        <v>20294.656580000003</v>
      </c>
      <c r="L26" s="57">
        <f t="shared" si="3"/>
        <v>19853.900000000001</v>
      </c>
    </row>
    <row r="27" spans="1:12" ht="17.25" customHeight="1" thickBot="1" x14ac:dyDescent="0.3">
      <c r="A27" s="112"/>
      <c r="B27" s="113"/>
      <c r="C27" s="113"/>
      <c r="D27" s="114"/>
      <c r="E27" s="9">
        <v>300</v>
      </c>
      <c r="F27" s="111"/>
      <c r="G27" s="37">
        <v>18783</v>
      </c>
      <c r="H27" s="57">
        <v>35227.516500000005</v>
      </c>
      <c r="I27" s="57">
        <f t="shared" si="0"/>
        <v>22037.34258</v>
      </c>
      <c r="J27" s="57">
        <f t="shared" si="1"/>
        <v>21578.66172</v>
      </c>
      <c r="K27" s="57">
        <f t="shared" si="2"/>
        <v>21119.98086</v>
      </c>
      <c r="L27" s="57">
        <f t="shared" si="3"/>
        <v>20661.300000000003</v>
      </c>
    </row>
    <row r="28" spans="1:12" ht="17.25" customHeight="1" x14ac:dyDescent="0.25">
      <c r="A28" s="112"/>
      <c r="B28" s="113"/>
      <c r="C28" s="113"/>
      <c r="D28" s="114"/>
      <c r="E28" s="7">
        <v>116</v>
      </c>
      <c r="F28" s="110" t="s">
        <v>50</v>
      </c>
      <c r="G28" s="39">
        <v>18061</v>
      </c>
      <c r="H28" s="57">
        <v>33873.405500000008</v>
      </c>
      <c r="I28" s="57">
        <f t="shared" si="0"/>
        <v>21190.248860000003</v>
      </c>
      <c r="J28" s="57">
        <f t="shared" si="1"/>
        <v>20749.199240000002</v>
      </c>
      <c r="K28" s="57">
        <f t="shared" si="2"/>
        <v>20308.14962</v>
      </c>
      <c r="L28" s="57">
        <f t="shared" si="3"/>
        <v>19867.100000000002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6">
        <v>18466</v>
      </c>
      <c r="H29" s="57">
        <v>34632.983000000007</v>
      </c>
      <c r="I29" s="57">
        <f t="shared" si="0"/>
        <v>21665.419160000001</v>
      </c>
      <c r="J29" s="57">
        <f t="shared" si="1"/>
        <v>21214.479440000003</v>
      </c>
      <c r="K29" s="57">
        <f t="shared" si="2"/>
        <v>20763.539720000001</v>
      </c>
      <c r="L29" s="57">
        <f t="shared" si="3"/>
        <v>20312.600000000002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37">
        <v>19201</v>
      </c>
      <c r="H30" s="57">
        <v>36011.475500000008</v>
      </c>
      <c r="I30" s="57">
        <f t="shared" si="0"/>
        <v>22527.76526</v>
      </c>
      <c r="J30" s="57">
        <f t="shared" si="1"/>
        <v>22058.876840000001</v>
      </c>
      <c r="K30" s="57">
        <f t="shared" si="2"/>
        <v>21589.988420000001</v>
      </c>
      <c r="L30" s="57">
        <f t="shared" si="3"/>
        <v>21121.100000000002</v>
      </c>
    </row>
    <row r="31" spans="1:12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39">
        <v>15558</v>
      </c>
      <c r="H31" s="57">
        <v>29179.029000000006</v>
      </c>
      <c r="I31" s="57">
        <f t="shared" si="0"/>
        <v>18253.57908</v>
      </c>
      <c r="J31" s="57">
        <f t="shared" si="1"/>
        <v>17873.652720000002</v>
      </c>
      <c r="K31" s="57">
        <f t="shared" si="2"/>
        <v>17493.726360000001</v>
      </c>
      <c r="L31" s="57">
        <f t="shared" si="3"/>
        <v>17113.800000000003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6">
        <v>15986</v>
      </c>
      <c r="H32" s="57">
        <v>29981.743000000009</v>
      </c>
      <c r="I32" s="57">
        <f t="shared" si="0"/>
        <v>18755.734360000002</v>
      </c>
      <c r="J32" s="57">
        <f t="shared" si="1"/>
        <v>18365.356240000001</v>
      </c>
      <c r="K32" s="57">
        <f t="shared" si="2"/>
        <v>17974.97812</v>
      </c>
      <c r="L32" s="57">
        <f t="shared" si="3"/>
        <v>17584.600000000002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37">
        <v>16721</v>
      </c>
      <c r="H33" s="57">
        <v>31360.235500000006</v>
      </c>
      <c r="I33" s="57">
        <f t="shared" si="0"/>
        <v>19618.080460000005</v>
      </c>
      <c r="J33" s="57">
        <f t="shared" si="1"/>
        <v>19209.753640000003</v>
      </c>
      <c r="K33" s="57">
        <f t="shared" si="2"/>
        <v>18801.426820000001</v>
      </c>
      <c r="L33" s="57">
        <f t="shared" si="3"/>
        <v>18393.100000000002</v>
      </c>
    </row>
    <row r="34" spans="1:12" ht="17.25" customHeight="1" x14ac:dyDescent="0.25">
      <c r="A34" s="112"/>
      <c r="B34" s="113"/>
      <c r="C34" s="113"/>
      <c r="D34" s="114"/>
      <c r="E34" s="7">
        <v>116</v>
      </c>
      <c r="F34" s="110" t="s">
        <v>52</v>
      </c>
      <c r="G34" s="39">
        <v>16009</v>
      </c>
      <c r="H34" s="57">
        <v>30024.879500000006</v>
      </c>
      <c r="I34" s="57">
        <f t="shared" si="0"/>
        <v>18782.719340000003</v>
      </c>
      <c r="J34" s="57">
        <f t="shared" si="1"/>
        <v>18391.779559999999</v>
      </c>
      <c r="K34" s="57">
        <f t="shared" si="2"/>
        <v>18000.839780000002</v>
      </c>
      <c r="L34" s="57">
        <f t="shared" si="3"/>
        <v>17609.900000000001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6">
        <v>16414</v>
      </c>
      <c r="H35" s="57">
        <v>30784.457000000006</v>
      </c>
      <c r="I35" s="57">
        <f t="shared" si="0"/>
        <v>19257.889640000001</v>
      </c>
      <c r="J35" s="57">
        <f t="shared" si="1"/>
        <v>18857.05976</v>
      </c>
      <c r="K35" s="57">
        <f t="shared" si="2"/>
        <v>18456.229880000003</v>
      </c>
      <c r="L35" s="57">
        <f t="shared" si="3"/>
        <v>18055.400000000001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37">
        <v>17149</v>
      </c>
      <c r="H36" s="57">
        <v>32162.94950000001</v>
      </c>
      <c r="I36" s="57">
        <f t="shared" si="0"/>
        <v>20120.235740000004</v>
      </c>
      <c r="J36" s="57">
        <f t="shared" si="1"/>
        <v>19701.457160000002</v>
      </c>
      <c r="K36" s="57">
        <f t="shared" si="2"/>
        <v>19282.678580000003</v>
      </c>
      <c r="L36" s="57">
        <f t="shared" si="3"/>
        <v>18863.900000000001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83.25" customHeight="1" x14ac:dyDescent="0.25">
      <c r="A38" s="119" t="s">
        <v>63</v>
      </c>
      <c r="B38" s="90"/>
      <c r="C38" s="90"/>
      <c r="D38" s="90"/>
      <c r="E38" s="90"/>
      <c r="F38" s="90"/>
      <c r="G38" s="90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ht="18" customHeight="1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x14ac:dyDescent="0.25">
      <c r="A42" s="13"/>
      <c r="B42" s="96"/>
      <c r="C42" s="97"/>
      <c r="D42" s="97"/>
      <c r="E42" s="97"/>
      <c r="F42" s="97"/>
      <c r="G42" s="97"/>
    </row>
    <row r="43" spans="1:12" ht="18" customHeight="1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52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52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52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53"/>
      <c r="E47" s="88" t="s">
        <v>13</v>
      </c>
      <c r="F47" s="88"/>
      <c r="G47" s="88"/>
    </row>
    <row r="48" spans="1:12" s="22" customFormat="1" ht="16.5" customHeight="1" x14ac:dyDescent="0.2">
      <c r="A48" s="23" t="s">
        <v>22</v>
      </c>
    </row>
    <row r="49" spans="1:7" customFormat="1" ht="12" customHeight="1" x14ac:dyDescent="0.25">
      <c r="A49" s="24" t="s">
        <v>55</v>
      </c>
    </row>
    <row r="50" spans="1:7" s="16" customFormat="1" ht="47.25" customHeight="1" x14ac:dyDescent="0.25">
      <c r="A50" s="17" t="s">
        <v>23</v>
      </c>
      <c r="B50" s="18"/>
      <c r="C50" s="50"/>
      <c r="D50" s="50"/>
      <c r="E50" s="50"/>
      <c r="F50" s="50"/>
      <c r="G50" s="20"/>
    </row>
    <row r="51" spans="1:7" s="16" customFormat="1" ht="14.25" customHeight="1" x14ac:dyDescent="0.25">
      <c r="A51" s="17" t="s">
        <v>17</v>
      </c>
      <c r="B51" s="18"/>
      <c r="C51" s="50"/>
      <c r="D51" s="50"/>
      <c r="E51" s="50"/>
      <c r="F51" s="50"/>
      <c r="G51" s="20"/>
    </row>
    <row r="52" spans="1:7" ht="11.25" customHeight="1" x14ac:dyDescent="0.25">
      <c r="A52" s="90" t="s">
        <v>55</v>
      </c>
      <c r="B52" s="90"/>
      <c r="C52" s="50"/>
      <c r="D52" s="50"/>
      <c r="E52" s="50"/>
      <c r="F52" s="50"/>
      <c r="G52" s="50"/>
    </row>
    <row r="53" spans="1:7" s="16" customFormat="1" ht="9.9499999999999993" customHeight="1" x14ac:dyDescent="0.25">
      <c r="A53" s="91"/>
      <c r="B53" s="91"/>
      <c r="C53" s="50"/>
      <c r="D53" s="50"/>
      <c r="E53" s="50"/>
      <c r="F53" s="50"/>
      <c r="G53" s="20"/>
    </row>
    <row r="54" spans="1:7" x14ac:dyDescent="0.25">
      <c r="A54" s="91"/>
      <c r="B54" s="91"/>
      <c r="C54" s="50"/>
      <c r="D54" s="50"/>
      <c r="E54" s="50"/>
      <c r="F54" s="50"/>
      <c r="G54" s="50"/>
    </row>
    <row r="55" spans="1:7" ht="21.75" customHeight="1" x14ac:dyDescent="0.25">
      <c r="A55" s="18"/>
      <c r="C55" s="50"/>
      <c r="D55" s="50"/>
      <c r="E55" s="50"/>
      <c r="F55" s="50"/>
      <c r="G55" s="50"/>
    </row>
    <row r="56" spans="1:7" ht="12" customHeight="1" x14ac:dyDescent="0.25">
      <c r="A56" s="120" t="s">
        <v>18</v>
      </c>
      <c r="B56" s="92"/>
      <c r="E56" s="50"/>
      <c r="F56" s="50"/>
      <c r="G56" s="50"/>
    </row>
    <row r="57" spans="1:7" s="16" customFormat="1" ht="9.75" hidden="1" customHeight="1" x14ac:dyDescent="0.25">
      <c r="A57" s="118" t="s">
        <v>55</v>
      </c>
      <c r="B57" s="118"/>
      <c r="C57" s="50"/>
      <c r="D57" s="50"/>
      <c r="E57" s="50"/>
      <c r="F57" s="50"/>
      <c r="G57" s="20"/>
    </row>
    <row r="58" spans="1:7" x14ac:dyDescent="0.25">
      <c r="A58" s="118"/>
      <c r="B58" s="118"/>
      <c r="C58" s="50"/>
      <c r="D58" s="50"/>
      <c r="E58" s="50"/>
      <c r="F58" s="50"/>
      <c r="G58" s="50"/>
    </row>
    <row r="59" spans="1:7" ht="18.75" customHeight="1" x14ac:dyDescent="0.25">
      <c r="C59" s="50"/>
      <c r="D59" s="50"/>
      <c r="E59" s="50"/>
      <c r="F59" s="50"/>
      <c r="G59" s="50"/>
    </row>
    <row r="60" spans="1:7" ht="15.75" customHeight="1" x14ac:dyDescent="0.25">
      <c r="A60" s="17"/>
      <c r="G60" s="50"/>
    </row>
    <row r="61" spans="1:7" ht="12.75" customHeight="1" x14ac:dyDescent="0.25">
      <c r="A61" s="92"/>
      <c r="B61" s="92"/>
    </row>
    <row r="62" spans="1:7" ht="10.5" customHeight="1" x14ac:dyDescent="0.25">
      <c r="A62" s="91"/>
      <c r="B62" s="91"/>
    </row>
    <row r="63" spans="1:7" s="16" customFormat="1" ht="9.9499999999999993" customHeight="1" x14ac:dyDescent="0.25">
      <c r="A63" s="91"/>
      <c r="B63" s="91"/>
      <c r="C63" s="1"/>
      <c r="D63" s="1"/>
      <c r="E63" s="1"/>
      <c r="F63" s="1"/>
    </row>
    <row r="65" spans="1:7" ht="2.25" customHeight="1" x14ac:dyDescent="0.25"/>
    <row r="66" spans="1:7" ht="36.75" customHeight="1" x14ac:dyDescent="0.25">
      <c r="A66" s="89" t="s">
        <v>68</v>
      </c>
      <c r="B66" s="89"/>
      <c r="C66" s="89"/>
      <c r="D66" s="89"/>
      <c r="E66" s="89"/>
      <c r="F66" s="89"/>
      <c r="G66" s="89"/>
    </row>
    <row r="67" spans="1:7" ht="42" customHeight="1" x14ac:dyDescent="0.25">
      <c r="A67" s="93"/>
      <c r="B67" s="93"/>
      <c r="C67" s="93"/>
      <c r="D67" s="93"/>
      <c r="E67" s="93"/>
      <c r="F67" s="93"/>
      <c r="G67" s="93"/>
    </row>
    <row r="68" spans="1:7" x14ac:dyDescent="0.25">
      <c r="A68" s="50"/>
      <c r="B68" s="50"/>
      <c r="C68" s="50"/>
      <c r="D68" s="50"/>
      <c r="E68" s="50"/>
      <c r="F68" s="50"/>
      <c r="G68" s="50"/>
    </row>
    <row r="69" spans="1:7" ht="18.75" customHeight="1" x14ac:dyDescent="0.25">
      <c r="A69" s="50"/>
      <c r="B69" s="50"/>
      <c r="C69" s="50"/>
      <c r="D69" s="50"/>
      <c r="E69" s="50"/>
      <c r="F69" s="50"/>
      <c r="G69" s="50"/>
    </row>
    <row r="70" spans="1:7" ht="14.25" customHeight="1" x14ac:dyDescent="0.25">
      <c r="A70" s="17"/>
    </row>
    <row r="71" spans="1:7" ht="10.5" customHeight="1" x14ac:dyDescent="0.25">
      <c r="A71" s="94"/>
      <c r="B71" s="94"/>
    </row>
    <row r="72" spans="1:7" x14ac:dyDescent="0.25">
      <c r="A72" s="50"/>
    </row>
    <row r="73" spans="1:7" ht="10.5" customHeight="1" x14ac:dyDescent="0.25">
      <c r="A73" s="89"/>
      <c r="B73" s="89"/>
      <c r="C73" s="89"/>
      <c r="D73" s="89"/>
      <c r="E73" s="89"/>
      <c r="F73" s="89"/>
      <c r="G73" s="89"/>
    </row>
    <row r="74" spans="1:7" ht="12" customHeight="1" x14ac:dyDescent="0.25">
      <c r="A74" s="89"/>
      <c r="B74" s="89"/>
      <c r="C74" s="89"/>
      <c r="D74" s="89"/>
      <c r="E74" s="89"/>
      <c r="F74" s="89"/>
      <c r="G74" s="89"/>
    </row>
    <row r="75" spans="1:7" x14ac:dyDescent="0.25">
      <c r="A75" s="21"/>
      <c r="B75" s="21"/>
      <c r="C75" s="21"/>
      <c r="D75" s="21"/>
      <c r="E75" s="21"/>
      <c r="F75" s="21"/>
      <c r="G75" s="21"/>
    </row>
  </sheetData>
  <mergeCells count="35">
    <mergeCell ref="A38:G38"/>
    <mergeCell ref="A73:G73"/>
    <mergeCell ref="A74:G74"/>
    <mergeCell ref="B44:C44"/>
    <mergeCell ref="D44:E44"/>
    <mergeCell ref="A66:G66"/>
    <mergeCell ref="A67:G67"/>
    <mergeCell ref="A71:B71"/>
    <mergeCell ref="A62:B63"/>
    <mergeCell ref="B45:C45"/>
    <mergeCell ref="D45:E45"/>
    <mergeCell ref="F45:G45"/>
    <mergeCell ref="B46:C46"/>
    <mergeCell ref="A47:C47"/>
    <mergeCell ref="E47:G47"/>
    <mergeCell ref="A52:B52"/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  <mergeCell ref="B40:G42"/>
    <mergeCell ref="A56:B56"/>
    <mergeCell ref="A57:B58"/>
    <mergeCell ref="A61:B61"/>
    <mergeCell ref="F44:G44"/>
    <mergeCell ref="A53:B54"/>
  </mergeCells>
  <pageMargins left="0.70866141732283472" right="0.70866141732283472" top="0.55118110236220474" bottom="0.15748031496062992" header="0.31496062992125984" footer="0.31496062992125984"/>
  <pageSetup paperSize="9" scale="6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4"/>
  <sheetViews>
    <sheetView showGridLines="0" view="pageBreakPreview" topLeftCell="A2" zoomScaleNormal="100" zoomScaleSheetLayoutView="100" workbookViewId="0">
      <selection activeCell="R13" sqref="R13"/>
    </sheetView>
  </sheetViews>
  <sheetFormatPr defaultRowHeight="15" x14ac:dyDescent="0.25"/>
  <cols>
    <col min="1" max="1" width="30.42578125" style="1" bestFit="1" customWidth="1"/>
    <col min="2" max="6" width="15.5703125" style="1" bestFit="1" customWidth="1"/>
    <col min="7" max="7" width="8.5703125" style="1" hidden="1" customWidth="1"/>
    <col min="8" max="8" width="9.140625" style="1"/>
    <col min="9" max="12" width="0" style="1" hidden="1" customWidth="1"/>
    <col min="13" max="16384" width="9.140625" style="1"/>
  </cols>
  <sheetData>
    <row r="1" spans="1:12" x14ac:dyDescent="0.25">
      <c r="A1" s="61"/>
      <c r="B1" s="61"/>
      <c r="C1" s="61"/>
      <c r="D1" s="61"/>
      <c r="E1" s="61"/>
      <c r="F1" s="61"/>
      <c r="G1" s="2" t="s">
        <v>0</v>
      </c>
    </row>
    <row r="2" spans="1:12" ht="18" customHeight="1" x14ac:dyDescent="0.25">
      <c r="A2" s="68" t="s">
        <v>1</v>
      </c>
      <c r="B2" s="61"/>
      <c r="C2" s="61"/>
      <c r="D2" s="61"/>
      <c r="E2" s="61"/>
      <c r="F2" s="61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81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" t="s">
        <v>5</v>
      </c>
      <c r="G6" s="6" t="s">
        <v>6</v>
      </c>
      <c r="H6" s="79" t="s">
        <v>85</v>
      </c>
      <c r="I6" s="79" t="s">
        <v>86</v>
      </c>
      <c r="J6" s="79" t="s">
        <v>87</v>
      </c>
      <c r="K6" s="79" t="s">
        <v>88</v>
      </c>
      <c r="L6" s="79" t="s">
        <v>89</v>
      </c>
    </row>
    <row r="7" spans="1:12" ht="17.25" customHeight="1" x14ac:dyDescent="0.25">
      <c r="A7" s="103" t="s">
        <v>39</v>
      </c>
      <c r="B7" s="104"/>
      <c r="C7" s="104"/>
      <c r="D7" s="105"/>
      <c r="E7" s="10">
        <v>116</v>
      </c>
      <c r="F7" s="109" t="s">
        <v>44</v>
      </c>
      <c r="G7" s="35">
        <v>15040</v>
      </c>
      <c r="H7" s="57">
        <v>28207.520000000004</v>
      </c>
      <c r="I7" s="57">
        <f>G7*1.0666*1.1</f>
        <v>17645.830400000003</v>
      </c>
      <c r="J7" s="57">
        <f>G7*1.0444*1.1</f>
        <v>17278.553600000003</v>
      </c>
      <c r="K7" s="57">
        <f>G7*1.0222*1.1</f>
        <v>16911.276800000003</v>
      </c>
      <c r="L7" s="57">
        <f>G7*1.1</f>
        <v>16544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6">
        <v>15445</v>
      </c>
      <c r="H8" s="57">
        <v>28967.097500000003</v>
      </c>
      <c r="I8" s="57">
        <f t="shared" ref="I8:I36" si="0">G8*1.0666*1.1</f>
        <v>18121.000700000001</v>
      </c>
      <c r="J8" s="57">
        <f t="shared" ref="J8:J36" si="1">G8*1.0444*1.1</f>
        <v>17743.8338</v>
      </c>
      <c r="K8" s="57">
        <f t="shared" ref="K8:K36" si="2">G8*1.0222*1.1</f>
        <v>17366.666900000004</v>
      </c>
      <c r="L8" s="57">
        <f t="shared" ref="L8:L36" si="3">G8*1.1</f>
        <v>16989.5</v>
      </c>
    </row>
    <row r="9" spans="1:12" ht="17.25" customHeight="1" thickBot="1" x14ac:dyDescent="0.3">
      <c r="A9" s="112"/>
      <c r="B9" s="113"/>
      <c r="C9" s="113"/>
      <c r="D9" s="114"/>
      <c r="E9" s="30">
        <v>300</v>
      </c>
      <c r="F9" s="110"/>
      <c r="G9" s="38">
        <v>16180</v>
      </c>
      <c r="H9" s="57">
        <v>30345.590000000004</v>
      </c>
      <c r="I9" s="57">
        <f t="shared" si="0"/>
        <v>18983.346800000003</v>
      </c>
      <c r="J9" s="57">
        <f t="shared" si="1"/>
        <v>18588.231200000002</v>
      </c>
      <c r="K9" s="57">
        <f t="shared" si="2"/>
        <v>18193.115600000001</v>
      </c>
      <c r="L9" s="57">
        <f t="shared" si="3"/>
        <v>17798</v>
      </c>
    </row>
    <row r="10" spans="1:12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35">
        <v>15665</v>
      </c>
      <c r="H10" s="57">
        <v>29379.707500000004</v>
      </c>
      <c r="I10" s="57">
        <f t="shared" si="0"/>
        <v>18379.117900000001</v>
      </c>
      <c r="J10" s="57">
        <f t="shared" si="1"/>
        <v>17996.578600000001</v>
      </c>
      <c r="K10" s="57">
        <f t="shared" si="2"/>
        <v>17614.039300000004</v>
      </c>
      <c r="L10" s="57">
        <f t="shared" si="3"/>
        <v>17231.5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6">
        <v>16070</v>
      </c>
      <c r="H11" s="57">
        <v>30139.285000000003</v>
      </c>
      <c r="I11" s="57">
        <f t="shared" si="0"/>
        <v>18854.288199999999</v>
      </c>
      <c r="J11" s="57">
        <f t="shared" si="1"/>
        <v>18461.858800000002</v>
      </c>
      <c r="K11" s="57">
        <f t="shared" si="2"/>
        <v>18069.429400000001</v>
      </c>
      <c r="L11" s="57">
        <f t="shared" si="3"/>
        <v>17677</v>
      </c>
    </row>
    <row r="12" spans="1:12" ht="17.25" customHeight="1" thickBot="1" x14ac:dyDescent="0.3">
      <c r="A12" s="112"/>
      <c r="B12" s="113"/>
      <c r="C12" s="113"/>
      <c r="D12" s="114"/>
      <c r="E12" s="30">
        <v>300</v>
      </c>
      <c r="F12" s="110"/>
      <c r="G12" s="38">
        <v>16805</v>
      </c>
      <c r="H12" s="57">
        <v>31517.777500000004</v>
      </c>
      <c r="I12" s="57">
        <f t="shared" si="0"/>
        <v>19716.634300000002</v>
      </c>
      <c r="J12" s="57">
        <f t="shared" si="1"/>
        <v>19306.2562</v>
      </c>
      <c r="K12" s="57">
        <f t="shared" si="2"/>
        <v>18895.878100000002</v>
      </c>
      <c r="L12" s="57">
        <f t="shared" si="3"/>
        <v>18485.5</v>
      </c>
    </row>
    <row r="13" spans="1:12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35">
        <v>15765</v>
      </c>
      <c r="H13" s="57">
        <v>29567.257500000003</v>
      </c>
      <c r="I13" s="57">
        <f t="shared" si="0"/>
        <v>18496.443900000002</v>
      </c>
      <c r="J13" s="57">
        <f t="shared" si="1"/>
        <v>18111.462600000003</v>
      </c>
      <c r="K13" s="57">
        <f t="shared" si="2"/>
        <v>17726.481300000003</v>
      </c>
      <c r="L13" s="57">
        <f t="shared" si="3"/>
        <v>17341.5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6">
        <v>16170</v>
      </c>
      <c r="H14" s="57">
        <v>30326.835000000003</v>
      </c>
      <c r="I14" s="57">
        <f t="shared" si="0"/>
        <v>18971.6142</v>
      </c>
      <c r="J14" s="57">
        <f t="shared" si="1"/>
        <v>18576.742800000004</v>
      </c>
      <c r="K14" s="57">
        <f t="shared" si="2"/>
        <v>18181.8714</v>
      </c>
      <c r="L14" s="57">
        <f t="shared" si="3"/>
        <v>17787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38">
        <v>16905</v>
      </c>
      <c r="H15" s="57">
        <v>31705.327500000007</v>
      </c>
      <c r="I15" s="57">
        <f t="shared" si="0"/>
        <v>19833.960300000002</v>
      </c>
      <c r="J15" s="57">
        <f t="shared" si="1"/>
        <v>19421.140200000002</v>
      </c>
      <c r="K15" s="57">
        <f t="shared" si="2"/>
        <v>19008.320100000004</v>
      </c>
      <c r="L15" s="57">
        <f t="shared" si="3"/>
        <v>18595.5</v>
      </c>
    </row>
    <row r="16" spans="1:12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35">
        <v>16143</v>
      </c>
      <c r="H16" s="57">
        <v>30276.196500000009</v>
      </c>
      <c r="I16" s="57">
        <f t="shared" si="0"/>
        <v>18939.936180000004</v>
      </c>
      <c r="J16" s="57">
        <f t="shared" si="1"/>
        <v>18545.724119999999</v>
      </c>
      <c r="K16" s="57">
        <f t="shared" si="2"/>
        <v>18151.512060000001</v>
      </c>
      <c r="L16" s="57">
        <f t="shared" si="3"/>
        <v>17757.300000000003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6">
        <v>16548</v>
      </c>
      <c r="H17" s="57">
        <v>31035.774000000009</v>
      </c>
      <c r="I17" s="57">
        <f t="shared" si="0"/>
        <v>19415.106480000002</v>
      </c>
      <c r="J17" s="57">
        <f t="shared" si="1"/>
        <v>19011.00432</v>
      </c>
      <c r="K17" s="57">
        <f t="shared" si="2"/>
        <v>18606.902160000001</v>
      </c>
      <c r="L17" s="57">
        <f t="shared" si="3"/>
        <v>18202.800000000003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38">
        <v>17282</v>
      </c>
      <c r="H18" s="57">
        <v>32412.391000000003</v>
      </c>
      <c r="I18" s="57">
        <f t="shared" si="0"/>
        <v>20276.279320000001</v>
      </c>
      <c r="J18" s="57">
        <f t="shared" si="1"/>
        <v>19854.252880000004</v>
      </c>
      <c r="K18" s="57">
        <f t="shared" si="2"/>
        <v>19432.226440000002</v>
      </c>
      <c r="L18" s="57">
        <f t="shared" si="3"/>
        <v>19010.2</v>
      </c>
    </row>
    <row r="19" spans="1:12" ht="17.25" customHeight="1" x14ac:dyDescent="0.25">
      <c r="A19" s="112"/>
      <c r="B19" s="113"/>
      <c r="C19" s="113"/>
      <c r="D19" s="114"/>
      <c r="E19" s="10">
        <v>116</v>
      </c>
      <c r="F19" s="109" t="s">
        <v>43</v>
      </c>
      <c r="G19" s="35">
        <v>19084</v>
      </c>
      <c r="H19" s="57">
        <v>35792.042000000009</v>
      </c>
      <c r="I19" s="57">
        <f t="shared" si="0"/>
        <v>22390.493840000003</v>
      </c>
      <c r="J19" s="57">
        <f t="shared" si="1"/>
        <v>21924.462560000004</v>
      </c>
      <c r="K19" s="57">
        <f t="shared" si="2"/>
        <v>21458.431280000001</v>
      </c>
      <c r="L19" s="57">
        <f t="shared" si="3"/>
        <v>20992.400000000001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6">
        <v>19489</v>
      </c>
      <c r="H20" s="57">
        <v>36551.619500000008</v>
      </c>
      <c r="I20" s="57">
        <f t="shared" si="0"/>
        <v>22865.664140000004</v>
      </c>
      <c r="J20" s="57">
        <f t="shared" si="1"/>
        <v>22389.742760000001</v>
      </c>
      <c r="K20" s="57">
        <f t="shared" si="2"/>
        <v>21913.821380000001</v>
      </c>
      <c r="L20" s="57">
        <f t="shared" si="3"/>
        <v>21437.9</v>
      </c>
    </row>
    <row r="21" spans="1:12" ht="17.25" customHeight="1" thickBot="1" x14ac:dyDescent="0.3">
      <c r="A21" s="112"/>
      <c r="B21" s="113"/>
      <c r="C21" s="113"/>
      <c r="D21" s="114"/>
      <c r="E21" s="30">
        <v>300</v>
      </c>
      <c r="F21" s="110"/>
      <c r="G21" s="38">
        <v>20223</v>
      </c>
      <c r="H21" s="57">
        <v>37928.236500000006</v>
      </c>
      <c r="I21" s="57">
        <f t="shared" si="0"/>
        <v>23726.836980000004</v>
      </c>
      <c r="J21" s="57">
        <f t="shared" si="1"/>
        <v>23232.991320000001</v>
      </c>
      <c r="K21" s="57">
        <f t="shared" si="2"/>
        <v>22739.145660000002</v>
      </c>
      <c r="L21" s="57">
        <f t="shared" si="3"/>
        <v>22245.300000000003</v>
      </c>
    </row>
    <row r="22" spans="1:12" ht="17.25" customHeight="1" x14ac:dyDescent="0.25">
      <c r="A22" s="112"/>
      <c r="B22" s="113"/>
      <c r="C22" s="113"/>
      <c r="D22" s="114"/>
      <c r="E22" s="10">
        <v>116</v>
      </c>
      <c r="F22" s="109" t="s">
        <v>48</v>
      </c>
      <c r="G22" s="35">
        <v>19084</v>
      </c>
      <c r="H22" s="57">
        <v>35792.042000000009</v>
      </c>
      <c r="I22" s="57">
        <f t="shared" si="0"/>
        <v>22390.493840000003</v>
      </c>
      <c r="J22" s="57">
        <f t="shared" si="1"/>
        <v>21924.462560000004</v>
      </c>
      <c r="K22" s="57">
        <f t="shared" si="2"/>
        <v>21458.431280000001</v>
      </c>
      <c r="L22" s="57">
        <f t="shared" si="3"/>
        <v>20992.400000000001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6">
        <v>19489</v>
      </c>
      <c r="H23" s="57">
        <v>36551.619500000008</v>
      </c>
      <c r="I23" s="57">
        <f t="shared" si="0"/>
        <v>22865.664140000004</v>
      </c>
      <c r="J23" s="57">
        <f t="shared" si="1"/>
        <v>22389.742760000001</v>
      </c>
      <c r="K23" s="57">
        <f t="shared" si="2"/>
        <v>21913.821380000001</v>
      </c>
      <c r="L23" s="57">
        <f t="shared" si="3"/>
        <v>21437.9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37">
        <v>20223</v>
      </c>
      <c r="H24" s="57">
        <v>37928.236500000006</v>
      </c>
      <c r="I24" s="57">
        <f t="shared" si="0"/>
        <v>23726.836980000004</v>
      </c>
      <c r="J24" s="57">
        <f t="shared" si="1"/>
        <v>23232.991320000001</v>
      </c>
      <c r="K24" s="57">
        <f t="shared" si="2"/>
        <v>22739.145660000002</v>
      </c>
      <c r="L24" s="57">
        <f t="shared" si="3"/>
        <v>22245.300000000003</v>
      </c>
    </row>
    <row r="25" spans="1:12" ht="17.25" customHeight="1" x14ac:dyDescent="0.25">
      <c r="A25" s="112"/>
      <c r="B25" s="113"/>
      <c r="C25" s="113"/>
      <c r="D25" s="114"/>
      <c r="E25" s="31">
        <v>116</v>
      </c>
      <c r="F25" s="110" t="s">
        <v>49</v>
      </c>
      <c r="G25" s="39">
        <v>17644</v>
      </c>
      <c r="H25" s="57">
        <v>33091.322</v>
      </c>
      <c r="I25" s="57">
        <f t="shared" si="0"/>
        <v>20700.999440000003</v>
      </c>
      <c r="J25" s="57">
        <f t="shared" si="1"/>
        <v>20270.132960000003</v>
      </c>
      <c r="K25" s="57">
        <f t="shared" si="2"/>
        <v>19839.266480000002</v>
      </c>
      <c r="L25" s="57">
        <f t="shared" si="3"/>
        <v>19408.400000000001</v>
      </c>
    </row>
    <row r="26" spans="1:12" ht="17.25" customHeight="1" x14ac:dyDescent="0.25">
      <c r="A26" s="112"/>
      <c r="B26" s="113"/>
      <c r="C26" s="113"/>
      <c r="D26" s="114"/>
      <c r="E26" s="8">
        <v>200</v>
      </c>
      <c r="F26" s="110"/>
      <c r="G26" s="36">
        <v>18049</v>
      </c>
      <c r="H26" s="57">
        <v>33850.899500000007</v>
      </c>
      <c r="I26" s="57">
        <f t="shared" si="0"/>
        <v>21176.169740000001</v>
      </c>
      <c r="J26" s="57">
        <f t="shared" si="1"/>
        <v>20735.41316</v>
      </c>
      <c r="K26" s="57">
        <f t="shared" si="2"/>
        <v>20294.656580000003</v>
      </c>
      <c r="L26" s="57">
        <f t="shared" si="3"/>
        <v>19853.900000000001</v>
      </c>
    </row>
    <row r="27" spans="1:12" ht="17.25" customHeight="1" thickBot="1" x14ac:dyDescent="0.3">
      <c r="A27" s="112"/>
      <c r="B27" s="113"/>
      <c r="C27" s="113"/>
      <c r="D27" s="114"/>
      <c r="E27" s="9">
        <v>300</v>
      </c>
      <c r="F27" s="111"/>
      <c r="G27" s="37">
        <v>18783</v>
      </c>
      <c r="H27" s="57">
        <v>35227.516500000005</v>
      </c>
      <c r="I27" s="57">
        <f t="shared" si="0"/>
        <v>22037.34258</v>
      </c>
      <c r="J27" s="57">
        <f t="shared" si="1"/>
        <v>21578.66172</v>
      </c>
      <c r="K27" s="57">
        <f t="shared" si="2"/>
        <v>21119.98086</v>
      </c>
      <c r="L27" s="57">
        <f t="shared" si="3"/>
        <v>20661.300000000003</v>
      </c>
    </row>
    <row r="28" spans="1:12" ht="17.25" customHeight="1" x14ac:dyDescent="0.25">
      <c r="A28" s="112"/>
      <c r="B28" s="113"/>
      <c r="C28" s="113"/>
      <c r="D28" s="114"/>
      <c r="E28" s="7">
        <v>116</v>
      </c>
      <c r="F28" s="110" t="s">
        <v>50</v>
      </c>
      <c r="G28" s="39">
        <v>18061</v>
      </c>
      <c r="H28" s="57">
        <v>33873.405500000008</v>
      </c>
      <c r="I28" s="57">
        <f t="shared" si="0"/>
        <v>21190.248860000003</v>
      </c>
      <c r="J28" s="57">
        <f t="shared" si="1"/>
        <v>20749.199240000002</v>
      </c>
      <c r="K28" s="57">
        <f t="shared" si="2"/>
        <v>20308.14962</v>
      </c>
      <c r="L28" s="57">
        <f t="shared" si="3"/>
        <v>19867.100000000002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6">
        <v>18466</v>
      </c>
      <c r="H29" s="57">
        <v>34632.983000000007</v>
      </c>
      <c r="I29" s="57">
        <f t="shared" si="0"/>
        <v>21665.419160000001</v>
      </c>
      <c r="J29" s="57">
        <f t="shared" si="1"/>
        <v>21214.479440000003</v>
      </c>
      <c r="K29" s="57">
        <f t="shared" si="2"/>
        <v>20763.539720000001</v>
      </c>
      <c r="L29" s="57">
        <f t="shared" si="3"/>
        <v>20312.600000000002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37">
        <v>19201</v>
      </c>
      <c r="H30" s="57">
        <v>36011.475500000008</v>
      </c>
      <c r="I30" s="57">
        <f t="shared" si="0"/>
        <v>22527.76526</v>
      </c>
      <c r="J30" s="57">
        <f t="shared" si="1"/>
        <v>22058.876840000001</v>
      </c>
      <c r="K30" s="57">
        <f t="shared" si="2"/>
        <v>21589.988420000001</v>
      </c>
      <c r="L30" s="57">
        <f t="shared" si="3"/>
        <v>21121.100000000002</v>
      </c>
    </row>
    <row r="31" spans="1:12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39">
        <v>15581</v>
      </c>
      <c r="H31" s="57">
        <v>29222.16550000001</v>
      </c>
      <c r="I31" s="57">
        <f t="shared" si="0"/>
        <v>18280.564060000001</v>
      </c>
      <c r="J31" s="57">
        <f t="shared" si="1"/>
        <v>17900.07604</v>
      </c>
      <c r="K31" s="57">
        <f t="shared" si="2"/>
        <v>17519.588019999999</v>
      </c>
      <c r="L31" s="57">
        <f t="shared" si="3"/>
        <v>17139.100000000002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6">
        <v>15986</v>
      </c>
      <c r="H32" s="57">
        <v>29981.743000000009</v>
      </c>
      <c r="I32" s="57">
        <f t="shared" si="0"/>
        <v>18755.734360000002</v>
      </c>
      <c r="J32" s="57">
        <f t="shared" si="1"/>
        <v>18365.356240000001</v>
      </c>
      <c r="K32" s="57">
        <f t="shared" si="2"/>
        <v>17974.97812</v>
      </c>
      <c r="L32" s="57">
        <f t="shared" si="3"/>
        <v>17584.600000000002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37">
        <v>16721</v>
      </c>
      <c r="H33" s="57">
        <v>31360.235500000006</v>
      </c>
      <c r="I33" s="57">
        <f t="shared" si="0"/>
        <v>19618.080460000005</v>
      </c>
      <c r="J33" s="57">
        <f t="shared" si="1"/>
        <v>19209.753640000003</v>
      </c>
      <c r="K33" s="57">
        <f t="shared" si="2"/>
        <v>18801.426820000001</v>
      </c>
      <c r="L33" s="57">
        <f t="shared" si="3"/>
        <v>18393.100000000002</v>
      </c>
    </row>
    <row r="34" spans="1:12" ht="17.25" customHeight="1" x14ac:dyDescent="0.25">
      <c r="A34" s="112"/>
      <c r="B34" s="113"/>
      <c r="C34" s="113"/>
      <c r="D34" s="114"/>
      <c r="E34" s="7">
        <v>116</v>
      </c>
      <c r="F34" s="110" t="s">
        <v>52</v>
      </c>
      <c r="G34" s="39">
        <v>16009</v>
      </c>
      <c r="H34" s="57">
        <v>30024.879500000006</v>
      </c>
      <c r="I34" s="57">
        <f t="shared" si="0"/>
        <v>18782.719340000003</v>
      </c>
      <c r="J34" s="57">
        <f t="shared" si="1"/>
        <v>18391.779559999999</v>
      </c>
      <c r="K34" s="57">
        <f t="shared" si="2"/>
        <v>18000.839780000002</v>
      </c>
      <c r="L34" s="57">
        <f t="shared" si="3"/>
        <v>17609.900000000001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6">
        <v>16414</v>
      </c>
      <c r="H35" s="57">
        <v>30784.457000000006</v>
      </c>
      <c r="I35" s="57">
        <f t="shared" si="0"/>
        <v>19257.889640000001</v>
      </c>
      <c r="J35" s="57">
        <f t="shared" si="1"/>
        <v>18857.05976</v>
      </c>
      <c r="K35" s="57">
        <f t="shared" si="2"/>
        <v>18456.229880000003</v>
      </c>
      <c r="L35" s="57">
        <f t="shared" si="3"/>
        <v>18055.400000000001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37">
        <v>17149</v>
      </c>
      <c r="H36" s="57">
        <v>32162.94950000001</v>
      </c>
      <c r="I36" s="57">
        <f t="shared" si="0"/>
        <v>20120.235740000004</v>
      </c>
      <c r="J36" s="57">
        <f t="shared" si="1"/>
        <v>19701.457160000002</v>
      </c>
      <c r="K36" s="57">
        <f t="shared" si="2"/>
        <v>19282.678580000003</v>
      </c>
      <c r="L36" s="57">
        <f t="shared" si="3"/>
        <v>18863.900000000001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83.25" customHeight="1" x14ac:dyDescent="0.25">
      <c r="A38" s="119" t="s">
        <v>64</v>
      </c>
      <c r="B38" s="90"/>
      <c r="C38" s="90"/>
      <c r="D38" s="90"/>
      <c r="E38" s="90"/>
      <c r="F38" s="90"/>
      <c r="G38" s="90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ht="18" customHeight="1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x14ac:dyDescent="0.25">
      <c r="A42" s="13"/>
      <c r="B42" s="96"/>
      <c r="C42" s="97"/>
      <c r="D42" s="97"/>
      <c r="E42" s="97"/>
      <c r="F42" s="97"/>
      <c r="G42" s="97"/>
    </row>
    <row r="43" spans="1:12" ht="18" customHeight="1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54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54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54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55"/>
      <c r="E47" s="88" t="s">
        <v>13</v>
      </c>
      <c r="F47" s="88"/>
      <c r="G47" s="88"/>
    </row>
    <row r="48" spans="1:12" s="22" customFormat="1" ht="16.5" customHeight="1" x14ac:dyDescent="0.2">
      <c r="A48" s="23" t="s">
        <v>22</v>
      </c>
    </row>
    <row r="49" spans="1:7" customFormat="1" ht="12" customHeight="1" x14ac:dyDescent="0.25">
      <c r="A49" s="24" t="s">
        <v>55</v>
      </c>
    </row>
    <row r="50" spans="1:7" s="16" customFormat="1" ht="47.25" customHeight="1" x14ac:dyDescent="0.25">
      <c r="A50" s="17" t="s">
        <v>23</v>
      </c>
      <c r="B50" s="18"/>
      <c r="C50" s="56"/>
      <c r="D50" s="56"/>
      <c r="E50" s="56"/>
      <c r="F50" s="56"/>
      <c r="G50" s="20"/>
    </row>
    <row r="51" spans="1:7" s="16" customFormat="1" ht="14.25" customHeight="1" x14ac:dyDescent="0.25">
      <c r="A51" s="17" t="s">
        <v>17</v>
      </c>
      <c r="B51" s="18"/>
      <c r="C51" s="56"/>
      <c r="D51" s="56"/>
      <c r="E51" s="56"/>
      <c r="F51" s="56"/>
      <c r="G51" s="20"/>
    </row>
    <row r="52" spans="1:7" ht="11.25" customHeight="1" x14ac:dyDescent="0.25">
      <c r="A52" s="90" t="s">
        <v>55</v>
      </c>
      <c r="B52" s="90"/>
      <c r="C52" s="56"/>
      <c r="D52" s="56"/>
      <c r="E52" s="56"/>
      <c r="F52" s="56"/>
      <c r="G52" s="56"/>
    </row>
    <row r="53" spans="1:7" s="16" customFormat="1" ht="9.9499999999999993" customHeight="1" x14ac:dyDescent="0.25">
      <c r="A53" s="91"/>
      <c r="B53" s="91"/>
      <c r="C53" s="56"/>
      <c r="D53" s="56"/>
      <c r="E53" s="56"/>
      <c r="F53" s="56"/>
      <c r="G53" s="20"/>
    </row>
    <row r="54" spans="1:7" x14ac:dyDescent="0.25">
      <c r="A54" s="91"/>
      <c r="B54" s="91"/>
      <c r="C54" s="56"/>
      <c r="D54" s="56"/>
      <c r="E54" s="56"/>
      <c r="F54" s="56"/>
      <c r="G54" s="56"/>
    </row>
    <row r="55" spans="1:7" ht="21.75" customHeight="1" x14ac:dyDescent="0.25">
      <c r="A55" s="18"/>
      <c r="C55" s="56"/>
      <c r="D55" s="56"/>
      <c r="E55" s="56"/>
      <c r="F55" s="56"/>
      <c r="G55" s="56"/>
    </row>
    <row r="56" spans="1:7" ht="12" customHeight="1" x14ac:dyDescent="0.25">
      <c r="A56" s="120" t="s">
        <v>18</v>
      </c>
      <c r="B56" s="92"/>
      <c r="E56" s="56"/>
      <c r="F56" s="56"/>
      <c r="G56" s="56"/>
    </row>
    <row r="57" spans="1:7" s="16" customFormat="1" ht="9.75" hidden="1" customHeight="1" x14ac:dyDescent="0.25">
      <c r="A57" s="118" t="s">
        <v>55</v>
      </c>
      <c r="B57" s="118"/>
      <c r="C57" s="56"/>
      <c r="D57" s="56"/>
      <c r="E57" s="56"/>
      <c r="F57" s="56"/>
      <c r="G57" s="20"/>
    </row>
    <row r="58" spans="1:7" x14ac:dyDescent="0.25">
      <c r="A58" s="118"/>
      <c r="B58" s="118"/>
      <c r="C58" s="56"/>
      <c r="D58" s="56"/>
      <c r="E58" s="56"/>
      <c r="F58" s="56"/>
      <c r="G58" s="56"/>
    </row>
    <row r="59" spans="1:7" ht="18.75" customHeight="1" x14ac:dyDescent="0.25">
      <c r="C59" s="56"/>
      <c r="D59" s="56"/>
      <c r="E59" s="56"/>
      <c r="F59" s="56"/>
      <c r="G59" s="56"/>
    </row>
    <row r="60" spans="1:7" ht="15.75" customHeight="1" x14ac:dyDescent="0.25">
      <c r="A60" s="17" t="s">
        <v>24</v>
      </c>
      <c r="G60" s="56"/>
    </row>
    <row r="61" spans="1:7" ht="12.75" customHeight="1" x14ac:dyDescent="0.25">
      <c r="A61" s="92"/>
      <c r="B61" s="92"/>
    </row>
    <row r="62" spans="1:7" ht="10.5" customHeight="1" x14ac:dyDescent="0.25">
      <c r="A62" s="91"/>
      <c r="B62" s="91"/>
    </row>
    <row r="63" spans="1:7" s="16" customFormat="1" ht="9.9499999999999993" customHeight="1" x14ac:dyDescent="0.25">
      <c r="A63" s="91"/>
      <c r="B63" s="91"/>
      <c r="C63" s="1"/>
      <c r="D63" s="1"/>
      <c r="E63" s="1"/>
      <c r="F63" s="1"/>
    </row>
    <row r="65" spans="1:7" ht="35.25" customHeight="1" x14ac:dyDescent="0.25">
      <c r="A65" s="89" t="s">
        <v>69</v>
      </c>
      <c r="B65" s="89"/>
      <c r="C65" s="89"/>
      <c r="D65" s="89"/>
      <c r="E65" s="89"/>
      <c r="F65" s="89"/>
      <c r="G65" s="89"/>
    </row>
    <row r="66" spans="1:7" ht="42" customHeight="1" x14ac:dyDescent="0.25">
      <c r="A66" s="93"/>
      <c r="B66" s="93"/>
      <c r="C66" s="93"/>
      <c r="D66" s="93"/>
      <c r="E66" s="93"/>
      <c r="F66" s="93"/>
      <c r="G66" s="93"/>
    </row>
    <row r="67" spans="1:7" x14ac:dyDescent="0.25">
      <c r="A67" s="56"/>
      <c r="B67" s="56"/>
      <c r="C67" s="56"/>
      <c r="D67" s="56"/>
      <c r="E67" s="56"/>
      <c r="F67" s="56"/>
      <c r="G67" s="56"/>
    </row>
    <row r="68" spans="1:7" ht="18.75" customHeight="1" x14ac:dyDescent="0.25">
      <c r="A68" s="56"/>
      <c r="B68" s="56"/>
      <c r="C68" s="56"/>
      <c r="D68" s="56"/>
      <c r="E68" s="56"/>
      <c r="F68" s="56"/>
      <c r="G68" s="56"/>
    </row>
    <row r="69" spans="1:7" ht="14.25" customHeight="1" x14ac:dyDescent="0.25">
      <c r="A69" s="17"/>
    </row>
    <row r="70" spans="1:7" ht="10.5" customHeight="1" x14ac:dyDescent="0.25">
      <c r="A70" s="94"/>
      <c r="B70" s="94"/>
    </row>
    <row r="71" spans="1:7" x14ac:dyDescent="0.25">
      <c r="A71" s="56"/>
    </row>
    <row r="72" spans="1:7" ht="10.5" customHeight="1" x14ac:dyDescent="0.25">
      <c r="A72" s="89"/>
      <c r="B72" s="89"/>
      <c r="C72" s="89"/>
      <c r="D72" s="89"/>
      <c r="E72" s="89"/>
      <c r="F72" s="89"/>
      <c r="G72" s="89"/>
    </row>
    <row r="73" spans="1:7" ht="12" customHeight="1" x14ac:dyDescent="0.25">
      <c r="A73" s="89"/>
      <c r="B73" s="89"/>
      <c r="C73" s="89"/>
      <c r="D73" s="89"/>
      <c r="E73" s="89"/>
      <c r="F73" s="89"/>
      <c r="G73" s="89"/>
    </row>
    <row r="74" spans="1:7" x14ac:dyDescent="0.25">
      <c r="A74" s="21"/>
      <c r="B74" s="21"/>
      <c r="C74" s="21"/>
      <c r="D74" s="21"/>
      <c r="E74" s="21"/>
      <c r="F74" s="21"/>
      <c r="G74" s="21"/>
    </row>
  </sheetData>
  <mergeCells count="35">
    <mergeCell ref="B40:G42"/>
    <mergeCell ref="A56:B56"/>
    <mergeCell ref="A57:B58"/>
    <mergeCell ref="A61:B61"/>
    <mergeCell ref="F44:G44"/>
    <mergeCell ref="A53:B54"/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  <mergeCell ref="A38:G38"/>
    <mergeCell ref="A72:G72"/>
    <mergeCell ref="A73:G73"/>
    <mergeCell ref="B44:C44"/>
    <mergeCell ref="D44:E44"/>
    <mergeCell ref="A65:G65"/>
    <mergeCell ref="A66:G66"/>
    <mergeCell ref="A70:B70"/>
    <mergeCell ref="A62:B63"/>
    <mergeCell ref="B45:C45"/>
    <mergeCell ref="D45:E45"/>
    <mergeCell ref="F45:G45"/>
    <mergeCell ref="B46:C46"/>
    <mergeCell ref="A47:C47"/>
    <mergeCell ref="E47:G47"/>
    <mergeCell ref="A52:B52"/>
  </mergeCells>
  <pageMargins left="0.70866141732283472" right="0.70866141732283472" top="0.55118110236220474" bottom="0.15748031496062992" header="0.31496062992125984" footer="0.31496062992125984"/>
  <pageSetup paperSize="9" scale="61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showGridLines="0" view="pageBreakPreview" topLeftCell="A4" zoomScaleNormal="100" zoomScaleSheetLayoutView="100" workbookViewId="0">
      <selection activeCell="R16" sqref="R16"/>
    </sheetView>
  </sheetViews>
  <sheetFormatPr defaultRowHeight="15" x14ac:dyDescent="0.25"/>
  <cols>
    <col min="1" max="1" width="30.42578125" style="1" bestFit="1" customWidth="1"/>
    <col min="2" max="6" width="15.5703125" style="1" bestFit="1" customWidth="1"/>
    <col min="7" max="7" width="16" style="1" hidden="1" customWidth="1"/>
    <col min="8" max="8" width="9.140625" style="1"/>
    <col min="9" max="12" width="0" style="1" hidden="1" customWidth="1"/>
    <col min="13" max="16384" width="9.140625" style="1"/>
  </cols>
  <sheetData>
    <row r="1" spans="1:12" x14ac:dyDescent="0.25">
      <c r="A1" s="61"/>
      <c r="B1" s="61"/>
      <c r="C1" s="61"/>
      <c r="D1" s="61"/>
      <c r="E1" s="61"/>
      <c r="F1" s="61"/>
      <c r="G1" s="2" t="s">
        <v>0</v>
      </c>
    </row>
    <row r="2" spans="1:12" ht="18" customHeight="1" x14ac:dyDescent="0.25">
      <c r="A2" s="68" t="s">
        <v>1</v>
      </c>
      <c r="B2" s="61"/>
      <c r="C2" s="61"/>
      <c r="D2" s="61"/>
      <c r="E2" s="61"/>
      <c r="F2" s="61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82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" t="s">
        <v>5</v>
      </c>
      <c r="G6" s="6" t="s">
        <v>6</v>
      </c>
      <c r="H6" s="80" t="s">
        <v>85</v>
      </c>
      <c r="I6" s="80" t="s">
        <v>86</v>
      </c>
      <c r="J6" s="80" t="s">
        <v>87</v>
      </c>
      <c r="K6" s="80" t="s">
        <v>88</v>
      </c>
      <c r="L6" s="80" t="s">
        <v>89</v>
      </c>
    </row>
    <row r="7" spans="1:12" ht="17.25" customHeight="1" x14ac:dyDescent="0.25">
      <c r="A7" s="103" t="s">
        <v>40</v>
      </c>
      <c r="B7" s="104"/>
      <c r="C7" s="104"/>
      <c r="D7" s="105"/>
      <c r="E7" s="10">
        <v>116</v>
      </c>
      <c r="F7" s="109" t="s">
        <v>44</v>
      </c>
      <c r="G7" s="35">
        <v>14780</v>
      </c>
      <c r="H7" s="57">
        <v>27719.890000000007</v>
      </c>
      <c r="I7" s="57">
        <f>G7*1.0666*1.1</f>
        <v>17340.782800000001</v>
      </c>
      <c r="J7" s="57">
        <f>G7*1.0444*1.1</f>
        <v>16979.855200000002</v>
      </c>
      <c r="K7" s="57">
        <f>G7*1.0222*1.1</f>
        <v>16618.927600000003</v>
      </c>
      <c r="L7" s="57">
        <f>G7*1.1</f>
        <v>16258.000000000002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6">
        <v>15184</v>
      </c>
      <c r="H8" s="57">
        <v>28477.592000000004</v>
      </c>
      <c r="I8" s="57">
        <f t="shared" ref="I8:I36" si="0">G8*1.0666*1.1</f>
        <v>17814.779840000003</v>
      </c>
      <c r="J8" s="57">
        <f t="shared" ref="J8:J36" si="1">G8*1.0444*1.1</f>
        <v>17443.986560000001</v>
      </c>
      <c r="K8" s="57">
        <f t="shared" ref="K8:K36" si="2">G8*1.0222*1.1</f>
        <v>17073.193280000003</v>
      </c>
      <c r="L8" s="57">
        <f t="shared" ref="L8:L36" si="3">G8*1.1</f>
        <v>16702.400000000001</v>
      </c>
    </row>
    <row r="9" spans="1:12" ht="17.25" customHeight="1" thickBot="1" x14ac:dyDescent="0.3">
      <c r="A9" s="112"/>
      <c r="B9" s="113"/>
      <c r="C9" s="113"/>
      <c r="D9" s="114"/>
      <c r="E9" s="30">
        <v>300</v>
      </c>
      <c r="F9" s="110"/>
      <c r="G9" s="38">
        <v>15919</v>
      </c>
      <c r="H9" s="57">
        <v>29856.084500000004</v>
      </c>
      <c r="I9" s="57">
        <f t="shared" si="0"/>
        <v>18677.125940000002</v>
      </c>
      <c r="J9" s="57">
        <f t="shared" si="1"/>
        <v>18288.383959999999</v>
      </c>
      <c r="K9" s="57">
        <f t="shared" si="2"/>
        <v>17899.64198</v>
      </c>
      <c r="L9" s="57">
        <f t="shared" si="3"/>
        <v>17510.900000000001</v>
      </c>
    </row>
    <row r="10" spans="1:12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35">
        <v>15404</v>
      </c>
      <c r="H10" s="57">
        <v>28890.202000000008</v>
      </c>
      <c r="I10" s="57">
        <f t="shared" si="0"/>
        <v>18072.89704</v>
      </c>
      <c r="J10" s="57">
        <f t="shared" si="1"/>
        <v>17696.731360000002</v>
      </c>
      <c r="K10" s="57">
        <f t="shared" si="2"/>
        <v>17320.565680000003</v>
      </c>
      <c r="L10" s="57">
        <f t="shared" si="3"/>
        <v>16944.400000000001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6">
        <v>15809</v>
      </c>
      <c r="H11" s="57">
        <v>29649.779500000004</v>
      </c>
      <c r="I11" s="57">
        <f t="shared" si="0"/>
        <v>18548.067340000005</v>
      </c>
      <c r="J11" s="57">
        <f t="shared" si="1"/>
        <v>18162.011560000003</v>
      </c>
      <c r="K11" s="57">
        <f t="shared" si="2"/>
        <v>17775.95578</v>
      </c>
      <c r="L11" s="57">
        <f t="shared" si="3"/>
        <v>17389.900000000001</v>
      </c>
    </row>
    <row r="12" spans="1:12" ht="17.25" customHeight="1" thickBot="1" x14ac:dyDescent="0.3">
      <c r="A12" s="112"/>
      <c r="B12" s="113"/>
      <c r="C12" s="113"/>
      <c r="D12" s="114"/>
      <c r="E12" s="30">
        <v>300</v>
      </c>
      <c r="F12" s="110"/>
      <c r="G12" s="38">
        <v>16544</v>
      </c>
      <c r="H12" s="57">
        <v>31028.272000000004</v>
      </c>
      <c r="I12" s="57">
        <f t="shared" si="0"/>
        <v>19410.41344</v>
      </c>
      <c r="J12" s="57">
        <f t="shared" si="1"/>
        <v>19006.408960000001</v>
      </c>
      <c r="K12" s="57">
        <f t="shared" si="2"/>
        <v>18602.404480000001</v>
      </c>
      <c r="L12" s="57">
        <f t="shared" si="3"/>
        <v>18198.400000000001</v>
      </c>
    </row>
    <row r="13" spans="1:12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35">
        <v>15505</v>
      </c>
      <c r="H13" s="57">
        <v>29079.627500000006</v>
      </c>
      <c r="I13" s="57">
        <f t="shared" si="0"/>
        <v>18191.396300000004</v>
      </c>
      <c r="J13" s="57">
        <f t="shared" si="1"/>
        <v>17812.764200000001</v>
      </c>
      <c r="K13" s="57">
        <f t="shared" si="2"/>
        <v>17434.132099999999</v>
      </c>
      <c r="L13" s="57">
        <f t="shared" si="3"/>
        <v>17055.5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6">
        <v>15909</v>
      </c>
      <c r="H14" s="57">
        <v>29837.329500000007</v>
      </c>
      <c r="I14" s="57">
        <f t="shared" si="0"/>
        <v>18665.393340000002</v>
      </c>
      <c r="J14" s="57">
        <f t="shared" si="1"/>
        <v>18276.895560000001</v>
      </c>
      <c r="K14" s="57">
        <f t="shared" si="2"/>
        <v>17888.397780000003</v>
      </c>
      <c r="L14" s="57">
        <f t="shared" si="3"/>
        <v>17499.900000000001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38">
        <v>16644</v>
      </c>
      <c r="H15" s="57">
        <v>31215.822000000004</v>
      </c>
      <c r="I15" s="57">
        <f t="shared" si="0"/>
        <v>19527.739440000001</v>
      </c>
      <c r="J15" s="57">
        <f t="shared" si="1"/>
        <v>19121.292960000002</v>
      </c>
      <c r="K15" s="57">
        <f t="shared" si="2"/>
        <v>18714.846480000004</v>
      </c>
      <c r="L15" s="57">
        <f t="shared" si="3"/>
        <v>18308.400000000001</v>
      </c>
    </row>
    <row r="16" spans="1:12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35">
        <v>15882</v>
      </c>
      <c r="H16" s="57">
        <v>29786.691000000003</v>
      </c>
      <c r="I16" s="57">
        <f t="shared" si="0"/>
        <v>18633.715320000003</v>
      </c>
      <c r="J16" s="57">
        <f t="shared" si="1"/>
        <v>18245.876880000003</v>
      </c>
      <c r="K16" s="57">
        <f t="shared" si="2"/>
        <v>17858.038440000004</v>
      </c>
      <c r="L16" s="57">
        <f t="shared" si="3"/>
        <v>17470.2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6">
        <v>16287</v>
      </c>
      <c r="H17" s="57">
        <v>30546.268500000006</v>
      </c>
      <c r="I17" s="57">
        <f t="shared" si="0"/>
        <v>19108.885620000001</v>
      </c>
      <c r="J17" s="57">
        <f t="shared" si="1"/>
        <v>18711.157080000004</v>
      </c>
      <c r="K17" s="57">
        <f t="shared" si="2"/>
        <v>18313.428540000001</v>
      </c>
      <c r="L17" s="57">
        <f t="shared" si="3"/>
        <v>17915.7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38">
        <v>17022</v>
      </c>
      <c r="H18" s="57">
        <v>31924.761000000006</v>
      </c>
      <c r="I18" s="57">
        <f t="shared" si="0"/>
        <v>19971.23172</v>
      </c>
      <c r="J18" s="57">
        <f t="shared" si="1"/>
        <v>19555.554480000003</v>
      </c>
      <c r="K18" s="57">
        <f t="shared" si="2"/>
        <v>19139.877240000002</v>
      </c>
      <c r="L18" s="57">
        <f t="shared" si="3"/>
        <v>18724.2</v>
      </c>
    </row>
    <row r="19" spans="1:12" ht="17.25" customHeight="1" x14ac:dyDescent="0.25">
      <c r="A19" s="112"/>
      <c r="B19" s="113"/>
      <c r="C19" s="113"/>
      <c r="D19" s="114"/>
      <c r="E19" s="10">
        <v>116</v>
      </c>
      <c r="F19" s="109" t="s">
        <v>43</v>
      </c>
      <c r="G19" s="35">
        <v>18823</v>
      </c>
      <c r="H19" s="57">
        <v>35302.536500000009</v>
      </c>
      <c r="I19" s="57">
        <f t="shared" si="0"/>
        <v>22084.272980000002</v>
      </c>
      <c r="J19" s="57">
        <f t="shared" si="1"/>
        <v>21624.615320000001</v>
      </c>
      <c r="K19" s="57">
        <f t="shared" si="2"/>
        <v>21164.95766</v>
      </c>
      <c r="L19" s="57">
        <f t="shared" si="3"/>
        <v>20705.300000000003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6">
        <v>19228</v>
      </c>
      <c r="H20" s="57">
        <v>36062.114000000009</v>
      </c>
      <c r="I20" s="57">
        <f t="shared" si="0"/>
        <v>22559.443280000003</v>
      </c>
      <c r="J20" s="57">
        <f t="shared" si="1"/>
        <v>22089.895520000002</v>
      </c>
      <c r="K20" s="57">
        <f t="shared" si="2"/>
        <v>21620.347760000001</v>
      </c>
      <c r="L20" s="57">
        <f t="shared" si="3"/>
        <v>21150.800000000003</v>
      </c>
    </row>
    <row r="21" spans="1:12" ht="17.25" customHeight="1" thickBot="1" x14ac:dyDescent="0.3">
      <c r="A21" s="112"/>
      <c r="B21" s="113"/>
      <c r="C21" s="113"/>
      <c r="D21" s="114"/>
      <c r="E21" s="30">
        <v>300</v>
      </c>
      <c r="F21" s="110"/>
      <c r="G21" s="38">
        <v>19963</v>
      </c>
      <c r="H21" s="57">
        <v>37440.606500000009</v>
      </c>
      <c r="I21" s="57">
        <f t="shared" si="0"/>
        <v>23421.789380000002</v>
      </c>
      <c r="J21" s="57">
        <f t="shared" si="1"/>
        <v>22934.29292</v>
      </c>
      <c r="K21" s="57">
        <f t="shared" si="2"/>
        <v>22446.796460000001</v>
      </c>
      <c r="L21" s="57">
        <f t="shared" si="3"/>
        <v>21959.300000000003</v>
      </c>
    </row>
    <row r="22" spans="1:12" ht="17.25" customHeight="1" x14ac:dyDescent="0.25">
      <c r="A22" s="112"/>
      <c r="B22" s="113"/>
      <c r="C22" s="113"/>
      <c r="D22" s="114"/>
      <c r="E22" s="10">
        <v>116</v>
      </c>
      <c r="F22" s="109" t="s">
        <v>48</v>
      </c>
      <c r="G22" s="35">
        <v>18823</v>
      </c>
      <c r="H22" s="57">
        <v>35302.536500000009</v>
      </c>
      <c r="I22" s="57">
        <f t="shared" si="0"/>
        <v>22084.272980000002</v>
      </c>
      <c r="J22" s="57">
        <f t="shared" si="1"/>
        <v>21624.615320000001</v>
      </c>
      <c r="K22" s="57">
        <f t="shared" si="2"/>
        <v>21164.95766</v>
      </c>
      <c r="L22" s="57">
        <f t="shared" si="3"/>
        <v>20705.300000000003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6">
        <v>19228</v>
      </c>
      <c r="H23" s="57">
        <v>36062.114000000009</v>
      </c>
      <c r="I23" s="57">
        <f t="shared" si="0"/>
        <v>22559.443280000003</v>
      </c>
      <c r="J23" s="57">
        <f t="shared" si="1"/>
        <v>22089.895520000002</v>
      </c>
      <c r="K23" s="57">
        <f t="shared" si="2"/>
        <v>21620.347760000001</v>
      </c>
      <c r="L23" s="57">
        <f t="shared" si="3"/>
        <v>21150.800000000003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37">
        <v>19963</v>
      </c>
      <c r="H24" s="57">
        <v>37440.606500000009</v>
      </c>
      <c r="I24" s="57">
        <f t="shared" si="0"/>
        <v>23421.789380000002</v>
      </c>
      <c r="J24" s="57">
        <f t="shared" si="1"/>
        <v>22934.29292</v>
      </c>
      <c r="K24" s="57">
        <f t="shared" si="2"/>
        <v>22446.796460000001</v>
      </c>
      <c r="L24" s="57">
        <f t="shared" si="3"/>
        <v>21959.300000000003</v>
      </c>
    </row>
    <row r="25" spans="1:12" ht="17.25" customHeight="1" x14ac:dyDescent="0.25">
      <c r="A25" s="112"/>
      <c r="B25" s="113"/>
      <c r="C25" s="113"/>
      <c r="D25" s="114"/>
      <c r="E25" s="7">
        <v>116</v>
      </c>
      <c r="F25" s="110" t="s">
        <v>49</v>
      </c>
      <c r="G25" s="39">
        <v>17383</v>
      </c>
      <c r="H25" s="57">
        <v>32601.816500000008</v>
      </c>
      <c r="I25" s="57">
        <f t="shared" si="0"/>
        <v>20394.778580000002</v>
      </c>
      <c r="J25" s="57">
        <f t="shared" si="1"/>
        <v>19970.28572</v>
      </c>
      <c r="K25" s="57">
        <f t="shared" si="2"/>
        <v>19545.792860000001</v>
      </c>
      <c r="L25" s="57">
        <f t="shared" si="3"/>
        <v>19121.300000000003</v>
      </c>
    </row>
    <row r="26" spans="1:12" ht="17.25" customHeight="1" x14ac:dyDescent="0.25">
      <c r="A26" s="112"/>
      <c r="B26" s="113"/>
      <c r="C26" s="113"/>
      <c r="D26" s="114"/>
      <c r="E26" s="8">
        <v>200</v>
      </c>
      <c r="F26" s="110"/>
      <c r="G26" s="36">
        <v>17788</v>
      </c>
      <c r="H26" s="57">
        <v>33361.394000000008</v>
      </c>
      <c r="I26" s="57">
        <f t="shared" si="0"/>
        <v>20869.94888</v>
      </c>
      <c r="J26" s="57">
        <f t="shared" si="1"/>
        <v>20435.565920000001</v>
      </c>
      <c r="K26" s="57">
        <f t="shared" si="2"/>
        <v>20001.182960000002</v>
      </c>
      <c r="L26" s="57">
        <f t="shared" si="3"/>
        <v>19566.800000000003</v>
      </c>
    </row>
    <row r="27" spans="1:12" ht="17.25" customHeight="1" thickBot="1" x14ac:dyDescent="0.3">
      <c r="A27" s="112"/>
      <c r="B27" s="113"/>
      <c r="C27" s="113"/>
      <c r="D27" s="114"/>
      <c r="E27" s="9">
        <v>300</v>
      </c>
      <c r="F27" s="111"/>
      <c r="G27" s="37">
        <v>18523</v>
      </c>
      <c r="H27" s="57">
        <v>34739.886500000008</v>
      </c>
      <c r="I27" s="57">
        <f t="shared" si="0"/>
        <v>21732.294980000002</v>
      </c>
      <c r="J27" s="57">
        <f t="shared" si="1"/>
        <v>21279.963320000003</v>
      </c>
      <c r="K27" s="57">
        <f t="shared" si="2"/>
        <v>20827.631659999999</v>
      </c>
      <c r="L27" s="57">
        <f t="shared" si="3"/>
        <v>20375.300000000003</v>
      </c>
    </row>
    <row r="28" spans="1:12" ht="17.25" customHeight="1" x14ac:dyDescent="0.25">
      <c r="A28" s="112"/>
      <c r="B28" s="113"/>
      <c r="C28" s="113"/>
      <c r="D28" s="114"/>
      <c r="E28" s="7">
        <v>116</v>
      </c>
      <c r="F28" s="110" t="s">
        <v>50</v>
      </c>
      <c r="G28" s="39">
        <v>17801</v>
      </c>
      <c r="H28" s="57">
        <v>33385.775500000003</v>
      </c>
      <c r="I28" s="57">
        <f t="shared" si="0"/>
        <v>20885.201260000002</v>
      </c>
      <c r="J28" s="57">
        <f t="shared" si="1"/>
        <v>20450.500840000001</v>
      </c>
      <c r="K28" s="57">
        <f t="shared" si="2"/>
        <v>20015.80042</v>
      </c>
      <c r="L28" s="57">
        <f t="shared" si="3"/>
        <v>19581.100000000002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6">
        <v>18205</v>
      </c>
      <c r="H29" s="57">
        <v>34143.477500000008</v>
      </c>
      <c r="I29" s="57">
        <f t="shared" si="0"/>
        <v>21359.198300000004</v>
      </c>
      <c r="J29" s="57">
        <f t="shared" si="1"/>
        <v>20914.6322</v>
      </c>
      <c r="K29" s="57">
        <f t="shared" si="2"/>
        <v>20470.066100000004</v>
      </c>
      <c r="L29" s="57">
        <f t="shared" si="3"/>
        <v>20025.5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37">
        <v>18940</v>
      </c>
      <c r="H30" s="57">
        <v>35521.97</v>
      </c>
      <c r="I30" s="57">
        <f t="shared" si="0"/>
        <v>22221.544399999999</v>
      </c>
      <c r="J30" s="57">
        <f t="shared" si="1"/>
        <v>21759.029600000002</v>
      </c>
      <c r="K30" s="57">
        <f t="shared" si="2"/>
        <v>21296.514800000001</v>
      </c>
      <c r="L30" s="57">
        <f t="shared" si="3"/>
        <v>20834</v>
      </c>
    </row>
    <row r="31" spans="1:12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39">
        <v>15321</v>
      </c>
      <c r="H31" s="57">
        <v>28734.535500000005</v>
      </c>
      <c r="I31" s="57">
        <f t="shared" si="0"/>
        <v>17975.516460000003</v>
      </c>
      <c r="J31" s="57">
        <f t="shared" si="1"/>
        <v>17601.377640000002</v>
      </c>
      <c r="K31" s="57">
        <f t="shared" si="2"/>
        <v>17227.238820000002</v>
      </c>
      <c r="L31" s="57">
        <f t="shared" si="3"/>
        <v>16853.100000000002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6">
        <v>15725</v>
      </c>
      <c r="H32" s="57">
        <v>29492.237499999999</v>
      </c>
      <c r="I32" s="57">
        <f t="shared" si="0"/>
        <v>18449.513500000001</v>
      </c>
      <c r="J32" s="57">
        <f t="shared" si="1"/>
        <v>18065.509000000002</v>
      </c>
      <c r="K32" s="57">
        <f t="shared" si="2"/>
        <v>17681.504499999999</v>
      </c>
      <c r="L32" s="57">
        <f t="shared" si="3"/>
        <v>17297.5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37">
        <v>16460</v>
      </c>
      <c r="H33" s="57">
        <v>30870.730000000003</v>
      </c>
      <c r="I33" s="57">
        <f t="shared" si="0"/>
        <v>19311.859600000003</v>
      </c>
      <c r="J33" s="57">
        <f t="shared" si="1"/>
        <v>18909.906400000003</v>
      </c>
      <c r="K33" s="57">
        <f t="shared" si="2"/>
        <v>18507.953200000004</v>
      </c>
      <c r="L33" s="57">
        <f t="shared" si="3"/>
        <v>18106</v>
      </c>
    </row>
    <row r="34" spans="1:12" ht="17.25" customHeight="1" x14ac:dyDescent="0.25">
      <c r="A34" s="112"/>
      <c r="B34" s="113"/>
      <c r="C34" s="113"/>
      <c r="D34" s="114"/>
      <c r="E34" s="7">
        <v>116</v>
      </c>
      <c r="F34" s="110" t="s">
        <v>52</v>
      </c>
      <c r="G34" s="39">
        <v>15748</v>
      </c>
      <c r="H34" s="57">
        <v>29535.374000000011</v>
      </c>
      <c r="I34" s="57">
        <f t="shared" si="0"/>
        <v>18476.498480000002</v>
      </c>
      <c r="J34" s="57">
        <f t="shared" si="1"/>
        <v>18091.932320000004</v>
      </c>
      <c r="K34" s="57">
        <f t="shared" si="2"/>
        <v>17707.366160000001</v>
      </c>
      <c r="L34" s="57">
        <f t="shared" si="3"/>
        <v>17322.800000000003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6">
        <v>16153</v>
      </c>
      <c r="H35" s="57">
        <v>30294.951500000006</v>
      </c>
      <c r="I35" s="57">
        <f t="shared" si="0"/>
        <v>18951.66878</v>
      </c>
      <c r="J35" s="57">
        <f t="shared" si="1"/>
        <v>18557.212520000005</v>
      </c>
      <c r="K35" s="57">
        <f t="shared" si="2"/>
        <v>18162.756260000002</v>
      </c>
      <c r="L35" s="57">
        <f t="shared" si="3"/>
        <v>17768.300000000003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37">
        <v>16888</v>
      </c>
      <c r="H36" s="57">
        <v>31673.444000000007</v>
      </c>
      <c r="I36" s="57">
        <f t="shared" si="0"/>
        <v>19814.014880000002</v>
      </c>
      <c r="J36" s="57">
        <f t="shared" si="1"/>
        <v>19401.609920000003</v>
      </c>
      <c r="K36" s="57">
        <f t="shared" si="2"/>
        <v>18989.204960000003</v>
      </c>
      <c r="L36" s="57">
        <f t="shared" si="3"/>
        <v>18576.800000000003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83.25" customHeight="1" x14ac:dyDescent="0.25">
      <c r="A38" s="119" t="s">
        <v>65</v>
      </c>
      <c r="B38" s="90"/>
      <c r="C38" s="90"/>
      <c r="D38" s="90"/>
      <c r="E38" s="90"/>
      <c r="F38" s="90"/>
      <c r="G38" s="90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ht="18" customHeight="1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x14ac:dyDescent="0.25">
      <c r="A42" s="13"/>
      <c r="B42" s="96"/>
      <c r="C42" s="97"/>
      <c r="D42" s="97"/>
      <c r="E42" s="97"/>
      <c r="F42" s="97"/>
      <c r="G42" s="97"/>
    </row>
    <row r="43" spans="1:12" ht="18" customHeight="1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54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54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54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55"/>
      <c r="E47" s="88" t="s">
        <v>13</v>
      </c>
      <c r="F47" s="88"/>
      <c r="G47" s="88"/>
    </row>
    <row r="48" spans="1:12" s="22" customFormat="1" ht="16.5" customHeight="1" x14ac:dyDescent="0.2">
      <c r="A48" s="23" t="s">
        <v>22</v>
      </c>
    </row>
    <row r="49" spans="1:7" customFormat="1" ht="12" customHeight="1" x14ac:dyDescent="0.25">
      <c r="A49" s="24" t="s">
        <v>55</v>
      </c>
    </row>
    <row r="50" spans="1:7" s="16" customFormat="1" ht="43.5" customHeight="1" x14ac:dyDescent="0.25">
      <c r="A50" s="17"/>
      <c r="B50" s="18"/>
      <c r="C50" s="56"/>
      <c r="D50" s="56"/>
      <c r="E50" s="56"/>
      <c r="F50" s="56"/>
      <c r="G50" s="20"/>
    </row>
    <row r="51" spans="1:7" s="16" customFormat="1" ht="14.25" customHeight="1" x14ac:dyDescent="0.25">
      <c r="A51" s="17" t="s">
        <v>17</v>
      </c>
      <c r="B51" s="18"/>
      <c r="C51" s="56"/>
      <c r="D51" s="56"/>
      <c r="E51" s="56"/>
      <c r="F51" s="56"/>
      <c r="G51" s="20"/>
    </row>
    <row r="52" spans="1:7" ht="11.25" customHeight="1" x14ac:dyDescent="0.25">
      <c r="A52" s="90" t="s">
        <v>55</v>
      </c>
      <c r="B52" s="90"/>
      <c r="C52" s="56"/>
      <c r="D52" s="56"/>
      <c r="E52" s="56"/>
      <c r="F52" s="56"/>
      <c r="G52" s="56"/>
    </row>
    <row r="53" spans="1:7" s="16" customFormat="1" ht="9.9499999999999993" customHeight="1" x14ac:dyDescent="0.25">
      <c r="A53" s="91"/>
      <c r="B53" s="91"/>
      <c r="C53" s="56"/>
      <c r="D53" s="56"/>
      <c r="E53" s="56"/>
      <c r="F53" s="56"/>
      <c r="G53" s="20"/>
    </row>
    <row r="54" spans="1:7" x14ac:dyDescent="0.25">
      <c r="A54" s="91"/>
      <c r="B54" s="91"/>
      <c r="C54" s="56"/>
      <c r="D54" s="56"/>
      <c r="E54" s="56"/>
      <c r="F54" s="56"/>
      <c r="G54" s="56"/>
    </row>
    <row r="55" spans="1:7" ht="21.75" customHeight="1" x14ac:dyDescent="0.25">
      <c r="A55" s="18"/>
      <c r="C55" s="56"/>
      <c r="D55" s="56"/>
      <c r="E55" s="56"/>
      <c r="F55" s="56"/>
      <c r="G55" s="56"/>
    </row>
    <row r="56" spans="1:7" ht="12" customHeight="1" x14ac:dyDescent="0.25">
      <c r="A56" s="120" t="s">
        <v>18</v>
      </c>
      <c r="B56" s="92"/>
      <c r="E56" s="56"/>
      <c r="F56" s="56"/>
      <c r="G56" s="56"/>
    </row>
    <row r="57" spans="1:7" s="16" customFormat="1" ht="9.75" hidden="1" customHeight="1" x14ac:dyDescent="0.25">
      <c r="A57" s="118" t="s">
        <v>55</v>
      </c>
      <c r="B57" s="118"/>
      <c r="C57" s="56"/>
      <c r="D57" s="56"/>
      <c r="E57" s="56"/>
      <c r="F57" s="56"/>
      <c r="G57" s="20"/>
    </row>
    <row r="58" spans="1:7" x14ac:dyDescent="0.25">
      <c r="A58" s="118"/>
      <c r="B58" s="118"/>
      <c r="C58" s="56"/>
      <c r="D58" s="56"/>
      <c r="E58" s="56"/>
      <c r="F58" s="56"/>
      <c r="G58" s="56"/>
    </row>
    <row r="59" spans="1:7" ht="18.75" customHeight="1" x14ac:dyDescent="0.25">
      <c r="C59" s="56"/>
      <c r="D59" s="56"/>
      <c r="E59" s="56"/>
      <c r="F59" s="56"/>
      <c r="G59" s="56"/>
    </row>
    <row r="60" spans="1:7" ht="15.75" customHeight="1" x14ac:dyDescent="0.25">
      <c r="A60" s="17"/>
      <c r="G60" s="56"/>
    </row>
    <row r="61" spans="1:7" ht="12.75" customHeight="1" x14ac:dyDescent="0.25">
      <c r="A61" s="92"/>
      <c r="B61" s="92"/>
    </row>
    <row r="62" spans="1:7" ht="10.5" customHeight="1" x14ac:dyDescent="0.25">
      <c r="A62" s="91"/>
      <c r="B62" s="91"/>
    </row>
    <row r="63" spans="1:7" s="16" customFormat="1" ht="9.9499999999999993" customHeight="1" x14ac:dyDescent="0.25">
      <c r="A63" s="91"/>
      <c r="B63" s="91"/>
      <c r="C63" s="1"/>
      <c r="D63" s="1"/>
      <c r="E63" s="1"/>
      <c r="F63" s="1"/>
    </row>
    <row r="65" spans="1:7" ht="40.5" customHeight="1" x14ac:dyDescent="0.25">
      <c r="A65" s="89" t="s">
        <v>69</v>
      </c>
      <c r="B65" s="89"/>
      <c r="C65" s="89"/>
      <c r="D65" s="89"/>
      <c r="E65" s="89"/>
      <c r="F65" s="89"/>
      <c r="G65" s="89"/>
    </row>
    <row r="66" spans="1:7" ht="14.25" hidden="1" customHeight="1" x14ac:dyDescent="0.25">
      <c r="A66" s="89"/>
      <c r="B66" s="89"/>
      <c r="C66" s="89"/>
      <c r="D66" s="89"/>
      <c r="E66" s="89"/>
      <c r="F66" s="89"/>
      <c r="G66" s="89"/>
    </row>
    <row r="67" spans="1:7" ht="42" customHeight="1" x14ac:dyDescent="0.25">
      <c r="A67" s="93"/>
      <c r="B67" s="93"/>
      <c r="C67" s="93"/>
      <c r="D67" s="93"/>
      <c r="E67" s="93"/>
      <c r="F67" s="93"/>
      <c r="G67" s="93"/>
    </row>
    <row r="68" spans="1:7" x14ac:dyDescent="0.25">
      <c r="A68" s="56"/>
      <c r="B68" s="56"/>
      <c r="C68" s="56"/>
      <c r="D68" s="56"/>
      <c r="E68" s="56"/>
      <c r="F68" s="56"/>
      <c r="G68" s="56"/>
    </row>
    <row r="69" spans="1:7" ht="18.75" customHeight="1" x14ac:dyDescent="0.25">
      <c r="A69" s="56"/>
      <c r="B69" s="56"/>
      <c r="C69" s="56"/>
      <c r="D69" s="56"/>
      <c r="E69" s="56"/>
      <c r="F69" s="56"/>
      <c r="G69" s="56"/>
    </row>
    <row r="70" spans="1:7" ht="14.25" customHeight="1" x14ac:dyDescent="0.25">
      <c r="A70" s="17"/>
    </row>
    <row r="71" spans="1:7" ht="10.5" customHeight="1" x14ac:dyDescent="0.25">
      <c r="A71" s="94"/>
      <c r="B71" s="94"/>
    </row>
    <row r="72" spans="1:7" x14ac:dyDescent="0.25">
      <c r="A72" s="56"/>
    </row>
    <row r="73" spans="1:7" ht="10.5" customHeight="1" x14ac:dyDescent="0.25">
      <c r="A73" s="89"/>
      <c r="B73" s="89"/>
      <c r="C73" s="89"/>
      <c r="D73" s="89"/>
      <c r="E73" s="89"/>
      <c r="F73" s="89"/>
      <c r="G73" s="89"/>
    </row>
    <row r="74" spans="1:7" ht="12" customHeight="1" x14ac:dyDescent="0.25">
      <c r="A74" s="89"/>
      <c r="B74" s="89"/>
      <c r="C74" s="89"/>
      <c r="D74" s="89"/>
      <c r="E74" s="89"/>
      <c r="F74" s="89"/>
      <c r="G74" s="89"/>
    </row>
    <row r="75" spans="1:7" x14ac:dyDescent="0.25">
      <c r="A75" s="21"/>
      <c r="B75" s="21"/>
      <c r="C75" s="21"/>
      <c r="D75" s="21"/>
      <c r="E75" s="21"/>
      <c r="F75" s="21"/>
      <c r="G75" s="21"/>
    </row>
  </sheetData>
  <mergeCells count="36"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  <mergeCell ref="A38:G38"/>
    <mergeCell ref="B40:G42"/>
    <mergeCell ref="B45:C45"/>
    <mergeCell ref="D45:E45"/>
    <mergeCell ref="F45:G45"/>
    <mergeCell ref="B44:C44"/>
    <mergeCell ref="D44:E44"/>
    <mergeCell ref="F44:G44"/>
    <mergeCell ref="B46:C46"/>
    <mergeCell ref="A47:C47"/>
    <mergeCell ref="E47:G47"/>
    <mergeCell ref="A74:G74"/>
    <mergeCell ref="A52:B52"/>
    <mergeCell ref="A53:B54"/>
    <mergeCell ref="A56:B56"/>
    <mergeCell ref="A57:B58"/>
    <mergeCell ref="A61:B61"/>
    <mergeCell ref="A62:B63"/>
    <mergeCell ref="A65:G65"/>
    <mergeCell ref="A66:G66"/>
    <mergeCell ref="A67:G67"/>
    <mergeCell ref="A71:B71"/>
    <mergeCell ref="A73:G73"/>
  </mergeCells>
  <pageMargins left="0.70866141732283472" right="0.70866141732283472" top="0.55118110236220474" bottom="0.15748031496062992" header="0.31496062992125984" footer="0.31496062992125984"/>
  <pageSetup paperSize="9" scale="61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2"/>
  <sheetViews>
    <sheetView showGridLines="0" view="pageBreakPreview" zoomScaleNormal="100" zoomScaleSheetLayoutView="100" workbookViewId="0">
      <selection activeCell="R11" sqref="R11"/>
    </sheetView>
  </sheetViews>
  <sheetFormatPr defaultRowHeight="15" x14ac:dyDescent="0.25"/>
  <cols>
    <col min="1" max="1" width="30.42578125" style="1" bestFit="1" customWidth="1"/>
    <col min="2" max="6" width="15.5703125" style="1" bestFit="1" customWidth="1"/>
    <col min="7" max="7" width="15.5703125" style="1" hidden="1" customWidth="1"/>
    <col min="8" max="8" width="9.140625" style="1"/>
    <col min="9" max="13" width="0" style="1" hidden="1" customWidth="1"/>
    <col min="14" max="16384" width="9.140625" style="1"/>
  </cols>
  <sheetData>
    <row r="1" spans="1:12" x14ac:dyDescent="0.25">
      <c r="G1" s="2" t="s">
        <v>0</v>
      </c>
    </row>
    <row r="2" spans="1:12" ht="18" customHeight="1" x14ac:dyDescent="0.25">
      <c r="A2" s="3" t="s">
        <v>1</v>
      </c>
      <c r="B2" s="4"/>
      <c r="C2" s="4"/>
      <c r="D2" s="4"/>
      <c r="E2" s="4"/>
      <c r="F2" s="4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71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" t="s">
        <v>5</v>
      </c>
      <c r="G6" s="6" t="s">
        <v>6</v>
      </c>
      <c r="H6" s="63" t="s">
        <v>85</v>
      </c>
      <c r="I6" s="63" t="s">
        <v>86</v>
      </c>
      <c r="J6" s="63" t="s">
        <v>87</v>
      </c>
      <c r="K6" s="63" t="s">
        <v>88</v>
      </c>
      <c r="L6" s="63" t="s">
        <v>89</v>
      </c>
    </row>
    <row r="7" spans="1:12" ht="17.25" customHeight="1" x14ac:dyDescent="0.25">
      <c r="A7" s="103" t="s">
        <v>27</v>
      </c>
      <c r="B7" s="104"/>
      <c r="C7" s="104"/>
      <c r="D7" s="105"/>
      <c r="E7" s="10">
        <v>116</v>
      </c>
      <c r="F7" s="109" t="s">
        <v>44</v>
      </c>
      <c r="G7" s="35">
        <v>10940</v>
      </c>
      <c r="H7" s="57">
        <v>20517.970000000005</v>
      </c>
      <c r="I7" s="57">
        <f>G7*1.0666*1.1</f>
        <v>12835.464400000001</v>
      </c>
      <c r="J7" s="57">
        <f>G7*1.0444*1.1</f>
        <v>12568.309600000002</v>
      </c>
      <c r="K7" s="57">
        <f>G7*1.0222*1.1</f>
        <v>12301.154800000002</v>
      </c>
      <c r="L7" s="57">
        <f>G7*1.1</f>
        <v>12034.000000000002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6">
        <v>11345</v>
      </c>
      <c r="H8" s="57">
        <v>21277.547500000004</v>
      </c>
      <c r="I8" s="57">
        <f t="shared" ref="I8:I36" si="0">G8*1.0666*1.1</f>
        <v>13310.634700000001</v>
      </c>
      <c r="J8" s="57">
        <f t="shared" ref="J8:J36" si="1">G8*1.0444*1.1</f>
        <v>13033.589800000002</v>
      </c>
      <c r="K8" s="57">
        <f t="shared" ref="K8:K36" si="2">G8*1.0222*1.1</f>
        <v>12756.544900000001</v>
      </c>
      <c r="L8" s="57">
        <f t="shared" ref="L8:L36" si="3">G8*1.1</f>
        <v>12479.500000000002</v>
      </c>
    </row>
    <row r="9" spans="1:12" ht="17.25" customHeight="1" thickBot="1" x14ac:dyDescent="0.3">
      <c r="A9" s="112"/>
      <c r="B9" s="113"/>
      <c r="C9" s="113"/>
      <c r="D9" s="114"/>
      <c r="E9" s="9">
        <v>300</v>
      </c>
      <c r="F9" s="110"/>
      <c r="G9" s="37">
        <v>12080</v>
      </c>
      <c r="H9" s="57">
        <v>22656.040000000005</v>
      </c>
      <c r="I9" s="57">
        <f t="shared" si="0"/>
        <v>14172.980800000001</v>
      </c>
      <c r="J9" s="57">
        <f t="shared" si="1"/>
        <v>13877.987200000001</v>
      </c>
      <c r="K9" s="57">
        <f t="shared" si="2"/>
        <v>13582.9936</v>
      </c>
      <c r="L9" s="57">
        <f t="shared" si="3"/>
        <v>13288.000000000002</v>
      </c>
    </row>
    <row r="10" spans="1:12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35">
        <v>11565</v>
      </c>
      <c r="H10" s="57">
        <v>21690.157500000005</v>
      </c>
      <c r="I10" s="57">
        <f t="shared" si="0"/>
        <v>13568.751900000001</v>
      </c>
      <c r="J10" s="57">
        <f t="shared" si="1"/>
        <v>13286.334600000002</v>
      </c>
      <c r="K10" s="57">
        <f t="shared" si="2"/>
        <v>13003.917300000001</v>
      </c>
      <c r="L10" s="57">
        <f t="shared" si="3"/>
        <v>12721.500000000002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6">
        <v>11970</v>
      </c>
      <c r="H11" s="57">
        <v>22449.735000000004</v>
      </c>
      <c r="I11" s="57">
        <f t="shared" si="0"/>
        <v>14043.922200000001</v>
      </c>
      <c r="J11" s="57">
        <f t="shared" si="1"/>
        <v>13751.614800000001</v>
      </c>
      <c r="K11" s="57">
        <f t="shared" si="2"/>
        <v>13459.307400000002</v>
      </c>
      <c r="L11" s="57">
        <f t="shared" si="3"/>
        <v>13167.000000000002</v>
      </c>
    </row>
    <row r="12" spans="1:12" ht="17.25" customHeight="1" thickBot="1" x14ac:dyDescent="0.3">
      <c r="A12" s="112"/>
      <c r="B12" s="113"/>
      <c r="C12" s="113"/>
      <c r="D12" s="114"/>
      <c r="E12" s="9">
        <v>300</v>
      </c>
      <c r="F12" s="110"/>
      <c r="G12" s="37">
        <v>12795</v>
      </c>
      <c r="H12" s="57">
        <v>23997.022500000006</v>
      </c>
      <c r="I12" s="57">
        <f t="shared" si="0"/>
        <v>15011.861699999999</v>
      </c>
      <c r="J12" s="57">
        <f t="shared" si="1"/>
        <v>14699.407800000001</v>
      </c>
      <c r="K12" s="57">
        <f t="shared" si="2"/>
        <v>14386.9539</v>
      </c>
      <c r="L12" s="57">
        <f t="shared" si="3"/>
        <v>14074.500000000002</v>
      </c>
    </row>
    <row r="13" spans="1:12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35">
        <v>11665</v>
      </c>
      <c r="H13" s="57">
        <v>21877.707500000004</v>
      </c>
      <c r="I13" s="57">
        <f t="shared" si="0"/>
        <v>13686.0779</v>
      </c>
      <c r="J13" s="57">
        <f t="shared" si="1"/>
        <v>13401.2186</v>
      </c>
      <c r="K13" s="57">
        <f t="shared" si="2"/>
        <v>13116.3593</v>
      </c>
      <c r="L13" s="57">
        <f t="shared" si="3"/>
        <v>12831.500000000002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6">
        <v>12070</v>
      </c>
      <c r="H14" s="57">
        <v>22637.285000000003</v>
      </c>
      <c r="I14" s="57">
        <f t="shared" si="0"/>
        <v>14161.2482</v>
      </c>
      <c r="J14" s="57">
        <f t="shared" si="1"/>
        <v>13866.498800000001</v>
      </c>
      <c r="K14" s="57">
        <f t="shared" si="2"/>
        <v>13571.749400000001</v>
      </c>
      <c r="L14" s="57">
        <f t="shared" si="3"/>
        <v>13277.000000000002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38">
        <v>12805</v>
      </c>
      <c r="H15" s="57">
        <v>24015.777500000004</v>
      </c>
      <c r="I15" s="57">
        <f t="shared" si="0"/>
        <v>15023.594300000001</v>
      </c>
      <c r="J15" s="57">
        <f t="shared" si="1"/>
        <v>14710.896200000001</v>
      </c>
      <c r="K15" s="57">
        <f t="shared" si="2"/>
        <v>14398.198100000001</v>
      </c>
      <c r="L15" s="57">
        <f t="shared" si="3"/>
        <v>14085.500000000002</v>
      </c>
    </row>
    <row r="16" spans="1:12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35">
        <v>12043</v>
      </c>
      <c r="H16" s="57">
        <v>22586.646500000006</v>
      </c>
      <c r="I16" s="57">
        <f t="shared" si="0"/>
        <v>14129.570180000001</v>
      </c>
      <c r="J16" s="57">
        <f t="shared" si="1"/>
        <v>13835.48012</v>
      </c>
      <c r="K16" s="57">
        <f t="shared" si="2"/>
        <v>13541.390060000002</v>
      </c>
      <c r="L16" s="57">
        <f t="shared" si="3"/>
        <v>13247.300000000001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6">
        <v>12447</v>
      </c>
      <c r="H17" s="57">
        <v>23344.348500000004</v>
      </c>
      <c r="I17" s="57">
        <f t="shared" si="0"/>
        <v>14603.567220000001</v>
      </c>
      <c r="J17" s="57">
        <f t="shared" si="1"/>
        <v>14299.611480000001</v>
      </c>
      <c r="K17" s="57">
        <f t="shared" si="2"/>
        <v>13995.65574</v>
      </c>
      <c r="L17" s="57">
        <f t="shared" si="3"/>
        <v>13691.7</v>
      </c>
    </row>
    <row r="18" spans="1:12" ht="17.25" customHeight="1" thickBot="1" x14ac:dyDescent="0.3">
      <c r="A18" s="112"/>
      <c r="B18" s="113"/>
      <c r="C18" s="113"/>
      <c r="D18" s="114"/>
      <c r="E18" s="9">
        <v>300</v>
      </c>
      <c r="F18" s="110"/>
      <c r="G18" s="37">
        <v>13182</v>
      </c>
      <c r="H18" s="57">
        <v>24722.841000000004</v>
      </c>
      <c r="I18" s="57">
        <f t="shared" si="0"/>
        <v>15465.913320000001</v>
      </c>
      <c r="J18" s="57">
        <f t="shared" si="1"/>
        <v>15144.008880000001</v>
      </c>
      <c r="K18" s="57">
        <f t="shared" si="2"/>
        <v>14822.104440000001</v>
      </c>
      <c r="L18" s="57">
        <f t="shared" si="3"/>
        <v>14500.2</v>
      </c>
    </row>
    <row r="19" spans="1:12" ht="17.25" customHeight="1" x14ac:dyDescent="0.25">
      <c r="A19" s="112"/>
      <c r="B19" s="113"/>
      <c r="C19" s="113"/>
      <c r="D19" s="114"/>
      <c r="E19" s="7">
        <v>116</v>
      </c>
      <c r="F19" s="109" t="s">
        <v>43</v>
      </c>
      <c r="G19" s="39">
        <v>14984</v>
      </c>
      <c r="H19" s="57">
        <v>28102.492000000006</v>
      </c>
      <c r="I19" s="57">
        <f t="shared" si="0"/>
        <v>17580.127840000001</v>
      </c>
      <c r="J19" s="57">
        <f t="shared" si="1"/>
        <v>17214.218560000001</v>
      </c>
      <c r="K19" s="57">
        <f t="shared" si="2"/>
        <v>16848.309280000001</v>
      </c>
      <c r="L19" s="57">
        <f t="shared" si="3"/>
        <v>16482.400000000001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6">
        <v>15388</v>
      </c>
      <c r="H20" s="57">
        <v>28860.194000000007</v>
      </c>
      <c r="I20" s="57">
        <f t="shared" si="0"/>
        <v>18054.124879999999</v>
      </c>
      <c r="J20" s="57">
        <f t="shared" si="1"/>
        <v>17678.349920000001</v>
      </c>
      <c r="K20" s="57">
        <f t="shared" si="2"/>
        <v>17302.574960000002</v>
      </c>
      <c r="L20" s="57">
        <f t="shared" si="3"/>
        <v>16926.800000000003</v>
      </c>
    </row>
    <row r="21" spans="1:12" ht="17.25" customHeight="1" thickBot="1" x14ac:dyDescent="0.3">
      <c r="A21" s="112"/>
      <c r="B21" s="113"/>
      <c r="C21" s="113"/>
      <c r="D21" s="114"/>
      <c r="E21" s="9">
        <v>300</v>
      </c>
      <c r="F21" s="110"/>
      <c r="G21" s="37">
        <v>16123</v>
      </c>
      <c r="H21" s="57">
        <v>30238.686500000011</v>
      </c>
      <c r="I21" s="57">
        <f t="shared" si="0"/>
        <v>18916.470980000002</v>
      </c>
      <c r="J21" s="57">
        <f t="shared" si="1"/>
        <v>18522.747320000002</v>
      </c>
      <c r="K21" s="57">
        <f t="shared" si="2"/>
        <v>18129.023660000003</v>
      </c>
      <c r="L21" s="57">
        <f t="shared" si="3"/>
        <v>17735.300000000003</v>
      </c>
    </row>
    <row r="22" spans="1:12" ht="17.25" customHeight="1" x14ac:dyDescent="0.25">
      <c r="A22" s="112"/>
      <c r="B22" s="113"/>
      <c r="C22" s="113"/>
      <c r="D22" s="114"/>
      <c r="E22" s="10">
        <v>116</v>
      </c>
      <c r="F22" s="109" t="s">
        <v>48</v>
      </c>
      <c r="G22" s="35">
        <v>14984</v>
      </c>
      <c r="H22" s="57">
        <v>28102.492000000006</v>
      </c>
      <c r="I22" s="57">
        <f t="shared" si="0"/>
        <v>17580.127840000001</v>
      </c>
      <c r="J22" s="57">
        <f t="shared" si="1"/>
        <v>17214.218560000001</v>
      </c>
      <c r="K22" s="57">
        <f t="shared" si="2"/>
        <v>16848.309280000001</v>
      </c>
      <c r="L22" s="57">
        <f t="shared" si="3"/>
        <v>16482.400000000001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6">
        <v>15388</v>
      </c>
      <c r="H23" s="57">
        <v>28860.194000000007</v>
      </c>
      <c r="I23" s="57">
        <f t="shared" si="0"/>
        <v>18054.124879999999</v>
      </c>
      <c r="J23" s="57">
        <f t="shared" si="1"/>
        <v>17678.349920000001</v>
      </c>
      <c r="K23" s="57">
        <f t="shared" si="2"/>
        <v>17302.574960000002</v>
      </c>
      <c r="L23" s="57">
        <f t="shared" si="3"/>
        <v>16926.800000000003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37">
        <v>16123</v>
      </c>
      <c r="H24" s="57">
        <v>30238.686500000011</v>
      </c>
      <c r="I24" s="57">
        <f t="shared" si="0"/>
        <v>18916.470980000002</v>
      </c>
      <c r="J24" s="57">
        <f t="shared" si="1"/>
        <v>18522.747320000002</v>
      </c>
      <c r="K24" s="57">
        <f t="shared" si="2"/>
        <v>18129.023660000003</v>
      </c>
      <c r="L24" s="57">
        <f t="shared" si="3"/>
        <v>17735.300000000003</v>
      </c>
    </row>
    <row r="25" spans="1:12" ht="17.25" customHeight="1" x14ac:dyDescent="0.25">
      <c r="A25" s="112"/>
      <c r="B25" s="113"/>
      <c r="C25" s="113"/>
      <c r="D25" s="114"/>
      <c r="E25" s="10">
        <v>116</v>
      </c>
      <c r="F25" s="110" t="s">
        <v>49</v>
      </c>
      <c r="G25" s="35">
        <v>13544</v>
      </c>
      <c r="H25" s="57">
        <v>25401.772000000004</v>
      </c>
      <c r="I25" s="57">
        <f t="shared" si="0"/>
        <v>15890.633440000001</v>
      </c>
      <c r="J25" s="57">
        <f t="shared" si="1"/>
        <v>15559.888960000002</v>
      </c>
      <c r="K25" s="57">
        <f t="shared" si="2"/>
        <v>15229.144480000001</v>
      </c>
      <c r="L25" s="57">
        <f t="shared" si="3"/>
        <v>14898.400000000001</v>
      </c>
    </row>
    <row r="26" spans="1:12" ht="17.25" customHeight="1" x14ac:dyDescent="0.25">
      <c r="A26" s="112"/>
      <c r="B26" s="113"/>
      <c r="C26" s="113"/>
      <c r="D26" s="114"/>
      <c r="E26" s="8">
        <v>200</v>
      </c>
      <c r="F26" s="110"/>
      <c r="G26" s="36">
        <v>13948</v>
      </c>
      <c r="H26" s="57">
        <v>26159.474000000002</v>
      </c>
      <c r="I26" s="57">
        <f t="shared" si="0"/>
        <v>16364.630480000002</v>
      </c>
      <c r="J26" s="57">
        <f t="shared" si="1"/>
        <v>16024.020320000001</v>
      </c>
      <c r="K26" s="57">
        <f t="shared" si="2"/>
        <v>15683.410160000001</v>
      </c>
      <c r="L26" s="57">
        <f t="shared" si="3"/>
        <v>15342.800000000001</v>
      </c>
    </row>
    <row r="27" spans="1:12" ht="17.25" customHeight="1" thickBot="1" x14ac:dyDescent="0.3">
      <c r="A27" s="112"/>
      <c r="B27" s="113"/>
      <c r="C27" s="113"/>
      <c r="D27" s="114"/>
      <c r="E27" s="30">
        <v>300</v>
      </c>
      <c r="F27" s="111"/>
      <c r="G27" s="38">
        <v>14683</v>
      </c>
      <c r="H27" s="57">
        <v>27537.966500000006</v>
      </c>
      <c r="I27" s="57">
        <f t="shared" si="0"/>
        <v>17226.976580000002</v>
      </c>
      <c r="J27" s="57">
        <f t="shared" si="1"/>
        <v>16868.417720000001</v>
      </c>
      <c r="K27" s="57">
        <f t="shared" si="2"/>
        <v>16509.858860000004</v>
      </c>
      <c r="L27" s="57">
        <f t="shared" si="3"/>
        <v>16151.300000000001</v>
      </c>
    </row>
    <row r="28" spans="1:12" ht="17.25" customHeight="1" x14ac:dyDescent="0.25">
      <c r="A28" s="112"/>
      <c r="B28" s="113"/>
      <c r="C28" s="113"/>
      <c r="D28" s="114"/>
      <c r="E28" s="10">
        <v>116</v>
      </c>
      <c r="F28" s="110" t="s">
        <v>50</v>
      </c>
      <c r="G28" s="35">
        <v>13961</v>
      </c>
      <c r="H28" s="57">
        <v>26183.855500000001</v>
      </c>
      <c r="I28" s="57">
        <f t="shared" si="0"/>
        <v>16379.88286</v>
      </c>
      <c r="J28" s="57">
        <f t="shared" si="1"/>
        <v>16038.955240000001</v>
      </c>
      <c r="K28" s="57">
        <f t="shared" si="2"/>
        <v>15698.027620000001</v>
      </c>
      <c r="L28" s="57">
        <f t="shared" si="3"/>
        <v>15357.1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6">
        <v>14366</v>
      </c>
      <c r="H29" s="57">
        <v>26943.433000000008</v>
      </c>
      <c r="I29" s="57">
        <f t="shared" si="0"/>
        <v>16855.053159999999</v>
      </c>
      <c r="J29" s="57">
        <f t="shared" si="1"/>
        <v>16504.23544</v>
      </c>
      <c r="K29" s="57">
        <f t="shared" si="2"/>
        <v>16153.417720000001</v>
      </c>
      <c r="L29" s="57">
        <f t="shared" si="3"/>
        <v>15802.600000000002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37">
        <v>15101</v>
      </c>
      <c r="H30" s="57">
        <v>28321.925500000005</v>
      </c>
      <c r="I30" s="57">
        <f t="shared" si="0"/>
        <v>17717.399260000002</v>
      </c>
      <c r="J30" s="57">
        <f t="shared" si="1"/>
        <v>17348.632840000002</v>
      </c>
      <c r="K30" s="57">
        <f t="shared" si="2"/>
        <v>16979.866420000002</v>
      </c>
      <c r="L30" s="57">
        <f t="shared" si="3"/>
        <v>16611.100000000002</v>
      </c>
    </row>
    <row r="31" spans="1:12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39">
        <v>11481</v>
      </c>
      <c r="H31" s="57">
        <v>21532.615500000004</v>
      </c>
      <c r="I31" s="57">
        <f t="shared" si="0"/>
        <v>13470.198060000001</v>
      </c>
      <c r="J31" s="57">
        <f t="shared" si="1"/>
        <v>13189.832040000001</v>
      </c>
      <c r="K31" s="57">
        <f t="shared" si="2"/>
        <v>12909.46602</v>
      </c>
      <c r="L31" s="57">
        <f t="shared" si="3"/>
        <v>12629.1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6">
        <v>11886</v>
      </c>
      <c r="H32" s="57">
        <v>22292.193000000003</v>
      </c>
      <c r="I32" s="57">
        <f t="shared" si="0"/>
        <v>13945.36836</v>
      </c>
      <c r="J32" s="57">
        <f t="shared" si="1"/>
        <v>13655.112240000002</v>
      </c>
      <c r="K32" s="57">
        <f t="shared" si="2"/>
        <v>13364.85612</v>
      </c>
      <c r="L32" s="57">
        <f t="shared" si="3"/>
        <v>13074.6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37">
        <v>12621</v>
      </c>
      <c r="H33" s="57">
        <v>23670.685500000003</v>
      </c>
      <c r="I33" s="57">
        <f t="shared" si="0"/>
        <v>14807.714460000001</v>
      </c>
      <c r="J33" s="57">
        <f t="shared" si="1"/>
        <v>14499.509640000002</v>
      </c>
      <c r="K33" s="57">
        <f t="shared" si="2"/>
        <v>14191.304820000001</v>
      </c>
      <c r="L33" s="57">
        <f t="shared" si="3"/>
        <v>13883.1</v>
      </c>
    </row>
    <row r="34" spans="1:12" ht="17.25" customHeight="1" x14ac:dyDescent="0.25">
      <c r="A34" s="112"/>
      <c r="B34" s="113"/>
      <c r="C34" s="113"/>
      <c r="D34" s="114"/>
      <c r="E34" s="10">
        <v>116</v>
      </c>
      <c r="F34" s="110" t="s">
        <v>52</v>
      </c>
      <c r="G34" s="35">
        <v>11909</v>
      </c>
      <c r="H34" s="57">
        <v>22335.329500000007</v>
      </c>
      <c r="I34" s="57">
        <f t="shared" si="0"/>
        <v>13972.353340000001</v>
      </c>
      <c r="J34" s="57">
        <f t="shared" si="1"/>
        <v>13681.53556</v>
      </c>
      <c r="K34" s="57">
        <f t="shared" si="2"/>
        <v>13390.717780000001</v>
      </c>
      <c r="L34" s="57">
        <f t="shared" si="3"/>
        <v>13099.900000000001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6">
        <v>12313</v>
      </c>
      <c r="H35" s="57">
        <v>23093.031500000005</v>
      </c>
      <c r="I35" s="57">
        <f t="shared" si="0"/>
        <v>14446.350380000002</v>
      </c>
      <c r="J35" s="57">
        <f t="shared" si="1"/>
        <v>14145.666920000001</v>
      </c>
      <c r="K35" s="57">
        <f t="shared" si="2"/>
        <v>13844.983460000001</v>
      </c>
      <c r="L35" s="57">
        <f t="shared" si="3"/>
        <v>13544.300000000001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37">
        <v>13048</v>
      </c>
      <c r="H36" s="57">
        <v>24471.524000000005</v>
      </c>
      <c r="I36" s="57">
        <f t="shared" si="0"/>
        <v>15308.696480000002</v>
      </c>
      <c r="J36" s="57">
        <f t="shared" si="1"/>
        <v>14990.064320000001</v>
      </c>
      <c r="K36" s="57">
        <f t="shared" si="2"/>
        <v>14671.432160000002</v>
      </c>
      <c r="L36" s="57">
        <f t="shared" si="3"/>
        <v>14352.800000000001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105" customHeight="1" x14ac:dyDescent="0.25">
      <c r="A38" s="95" t="s">
        <v>84</v>
      </c>
      <c r="B38" s="93"/>
      <c r="C38" s="93"/>
      <c r="D38" s="93"/>
      <c r="E38" s="93"/>
      <c r="F38" s="93"/>
      <c r="G38" s="93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ht="21" customHeight="1" x14ac:dyDescent="0.25">
      <c r="A42" s="13"/>
      <c r="B42" s="96"/>
      <c r="C42" s="97"/>
      <c r="D42" s="97"/>
      <c r="E42" s="97"/>
      <c r="F42" s="97"/>
      <c r="G42" s="97"/>
    </row>
    <row r="43" spans="1:12" ht="18" customHeight="1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47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47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47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48"/>
      <c r="E47" s="88" t="s">
        <v>13</v>
      </c>
      <c r="F47" s="88"/>
      <c r="G47" s="88"/>
    </row>
    <row r="48" spans="1:12" s="16" customFormat="1" ht="14.25" customHeight="1" x14ac:dyDescent="0.25">
      <c r="A48" s="17" t="s">
        <v>14</v>
      </c>
      <c r="B48" s="18"/>
      <c r="C48" s="49"/>
      <c r="D48" s="49"/>
      <c r="E48" s="49"/>
      <c r="F48" s="49"/>
      <c r="G48" s="20"/>
    </row>
    <row r="49" spans="1:7" ht="11.25" customHeight="1" x14ac:dyDescent="0.25">
      <c r="A49" s="90" t="s">
        <v>55</v>
      </c>
      <c r="B49" s="90"/>
      <c r="C49" s="49"/>
      <c r="D49" s="49"/>
      <c r="E49" s="49"/>
      <c r="F49" s="49"/>
      <c r="G49" s="49"/>
    </row>
    <row r="50" spans="1:7" s="16" customFormat="1" ht="9.9499999999999993" customHeight="1" x14ac:dyDescent="0.25">
      <c r="A50" s="91"/>
      <c r="B50" s="91"/>
      <c r="C50" s="49"/>
      <c r="D50" s="49"/>
      <c r="E50" s="49"/>
      <c r="F50" s="49"/>
      <c r="G50" s="20"/>
    </row>
    <row r="51" spans="1:7" x14ac:dyDescent="0.25">
      <c r="A51" s="91"/>
      <c r="B51" s="91"/>
      <c r="C51" s="49"/>
      <c r="D51" s="49"/>
      <c r="E51" s="49"/>
      <c r="F51" s="49"/>
      <c r="G51" s="49"/>
    </row>
    <row r="52" spans="1:7" ht="28.5" customHeight="1" x14ac:dyDescent="0.25">
      <c r="A52" s="18" t="s">
        <v>15</v>
      </c>
      <c r="C52" s="49"/>
      <c r="D52" s="49"/>
      <c r="E52" s="49"/>
      <c r="F52" s="49"/>
      <c r="G52" s="49"/>
    </row>
    <row r="53" spans="1:7" ht="12" customHeight="1" x14ac:dyDescent="0.25">
      <c r="A53" s="92" t="s">
        <v>55</v>
      </c>
      <c r="B53" s="92"/>
      <c r="E53" s="49"/>
      <c r="F53" s="49"/>
      <c r="G53" s="49"/>
    </row>
    <row r="54" spans="1:7" s="16" customFormat="1" ht="9.9499999999999993" customHeight="1" x14ac:dyDescent="0.25">
      <c r="A54" s="91"/>
      <c r="B54" s="91"/>
      <c r="C54" s="49"/>
      <c r="D54" s="49"/>
      <c r="E54" s="49"/>
      <c r="F54" s="49"/>
      <c r="G54" s="20"/>
    </row>
    <row r="55" spans="1:7" x14ac:dyDescent="0.25">
      <c r="A55" s="91"/>
      <c r="B55" s="91"/>
      <c r="C55" s="49"/>
      <c r="D55" s="49"/>
      <c r="E55" s="49"/>
      <c r="F55" s="49"/>
      <c r="G55" s="49"/>
    </row>
    <row r="56" spans="1:7" ht="18.75" customHeight="1" x14ac:dyDescent="0.25">
      <c r="C56" s="49"/>
      <c r="D56" s="49"/>
      <c r="E56" s="49"/>
      <c r="F56" s="49"/>
      <c r="G56" s="49"/>
    </row>
    <row r="57" spans="1:7" ht="11.25" customHeight="1" x14ac:dyDescent="0.25">
      <c r="A57" s="17" t="s">
        <v>16</v>
      </c>
      <c r="G57" s="49"/>
    </row>
    <row r="58" spans="1:7" ht="12.75" customHeight="1" x14ac:dyDescent="0.25">
      <c r="A58" s="92" t="s">
        <v>55</v>
      </c>
      <c r="B58" s="92"/>
    </row>
    <row r="59" spans="1:7" ht="10.5" customHeight="1" x14ac:dyDescent="0.25">
      <c r="A59" s="91"/>
      <c r="B59" s="91"/>
    </row>
    <row r="60" spans="1:7" s="16" customFormat="1" ht="9.9499999999999993" customHeight="1" x14ac:dyDescent="0.25">
      <c r="A60" s="91"/>
      <c r="B60" s="91"/>
      <c r="C60" s="1"/>
      <c r="D60" s="1"/>
      <c r="E60" s="1"/>
      <c r="F60" s="1"/>
    </row>
    <row r="62" spans="1:7" ht="6" customHeight="1" x14ac:dyDescent="0.25"/>
    <row r="63" spans="1:7" ht="55.5" customHeight="1" x14ac:dyDescent="0.25">
      <c r="A63" s="89" t="s">
        <v>67</v>
      </c>
      <c r="B63" s="89"/>
      <c r="C63" s="89"/>
      <c r="D63" s="89"/>
      <c r="E63" s="89"/>
      <c r="F63" s="89"/>
      <c r="G63" s="89"/>
    </row>
    <row r="64" spans="1:7" ht="42" customHeight="1" x14ac:dyDescent="0.25">
      <c r="A64" s="93"/>
      <c r="B64" s="93"/>
      <c r="C64" s="93"/>
      <c r="D64" s="93"/>
      <c r="E64" s="93"/>
      <c r="F64" s="93"/>
      <c r="G64" s="93"/>
    </row>
    <row r="65" spans="1:7" x14ac:dyDescent="0.25">
      <c r="A65" s="49"/>
      <c r="B65" s="49"/>
      <c r="C65" s="49"/>
      <c r="D65" s="49"/>
      <c r="E65" s="49"/>
      <c r="F65" s="49"/>
      <c r="G65" s="49"/>
    </row>
    <row r="66" spans="1:7" ht="18.75" customHeight="1" x14ac:dyDescent="0.25">
      <c r="A66" s="49"/>
      <c r="B66" s="49"/>
      <c r="C66" s="49"/>
      <c r="D66" s="49"/>
      <c r="E66" s="49"/>
      <c r="F66" s="49"/>
      <c r="G66" s="49"/>
    </row>
    <row r="67" spans="1:7" ht="14.25" customHeight="1" x14ac:dyDescent="0.25">
      <c r="A67" s="17"/>
    </row>
    <row r="68" spans="1:7" ht="10.5" customHeight="1" x14ac:dyDescent="0.25">
      <c r="A68" s="94"/>
      <c r="B68" s="94"/>
    </row>
    <row r="69" spans="1:7" x14ac:dyDescent="0.25">
      <c r="A69" s="49"/>
    </row>
    <row r="70" spans="1:7" ht="10.5" customHeight="1" x14ac:dyDescent="0.25">
      <c r="A70" s="89"/>
      <c r="B70" s="89"/>
      <c r="C70" s="89"/>
      <c r="D70" s="89"/>
      <c r="E70" s="89"/>
      <c r="F70" s="89"/>
      <c r="G70" s="89"/>
    </row>
    <row r="71" spans="1:7" ht="12" customHeight="1" x14ac:dyDescent="0.25">
      <c r="A71" s="89"/>
      <c r="B71" s="89"/>
      <c r="C71" s="89"/>
      <c r="D71" s="89"/>
      <c r="E71" s="89"/>
      <c r="F71" s="89"/>
      <c r="G71" s="89"/>
    </row>
    <row r="72" spans="1:7" x14ac:dyDescent="0.25">
      <c r="A72" s="21"/>
      <c r="B72" s="21"/>
      <c r="C72" s="21"/>
      <c r="D72" s="21"/>
      <c r="E72" s="21"/>
      <c r="F72" s="21"/>
      <c r="G72" s="21"/>
    </row>
  </sheetData>
  <mergeCells count="35">
    <mergeCell ref="B40:G42"/>
    <mergeCell ref="A53:B53"/>
    <mergeCell ref="A54:B55"/>
    <mergeCell ref="A58:B58"/>
    <mergeCell ref="F44:G44"/>
    <mergeCell ref="A50:B51"/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  <mergeCell ref="A38:G38"/>
    <mergeCell ref="A70:G70"/>
    <mergeCell ref="A71:G71"/>
    <mergeCell ref="B44:C44"/>
    <mergeCell ref="D44:E44"/>
    <mergeCell ref="A63:G63"/>
    <mergeCell ref="A64:G64"/>
    <mergeCell ref="A68:B68"/>
    <mergeCell ref="A59:B60"/>
    <mergeCell ref="B45:C45"/>
    <mergeCell ref="D45:E45"/>
    <mergeCell ref="F45:G45"/>
    <mergeCell ref="B46:C46"/>
    <mergeCell ref="A47:C47"/>
    <mergeCell ref="E47:G47"/>
    <mergeCell ref="A49:B49"/>
  </mergeCells>
  <pageMargins left="0.70866141732283472" right="0.70866141732283472" top="0.55118110236220474" bottom="0.15748031496062992" header="0.31496062992125984" footer="0.31496062992125984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73"/>
  <sheetViews>
    <sheetView showGridLines="0" view="pageBreakPreview" topLeftCell="A2" zoomScale="90" zoomScaleNormal="100" zoomScaleSheetLayoutView="90" workbookViewId="0">
      <selection activeCell="S12" sqref="S12"/>
    </sheetView>
  </sheetViews>
  <sheetFormatPr defaultRowHeight="15" x14ac:dyDescent="0.25"/>
  <cols>
    <col min="1" max="1" width="30.42578125" style="1" bestFit="1" customWidth="1"/>
    <col min="2" max="6" width="15.5703125" style="1" bestFit="1" customWidth="1"/>
    <col min="7" max="7" width="15.5703125" style="1" hidden="1" customWidth="1"/>
    <col min="8" max="8" width="9.140625" style="1" bestFit="1"/>
    <col min="9" max="12" width="0" style="1" hidden="1" customWidth="1"/>
    <col min="13" max="16384" width="9.140625" style="1"/>
  </cols>
  <sheetData>
    <row r="1" spans="1:12" x14ac:dyDescent="0.25">
      <c r="G1" s="2" t="s">
        <v>0</v>
      </c>
    </row>
    <row r="2" spans="1:12" ht="18" customHeight="1" x14ac:dyDescent="0.25">
      <c r="A2" s="3" t="s">
        <v>1</v>
      </c>
      <c r="B2" s="4"/>
      <c r="C2" s="4"/>
      <c r="D2" s="4"/>
      <c r="E2" s="4"/>
      <c r="F2" s="4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28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" t="s">
        <v>5</v>
      </c>
      <c r="G6" s="6" t="s">
        <v>6</v>
      </c>
      <c r="H6" s="64" t="s">
        <v>85</v>
      </c>
      <c r="I6" s="64" t="s">
        <v>86</v>
      </c>
      <c r="J6" s="64" t="s">
        <v>87</v>
      </c>
      <c r="K6" s="64" t="s">
        <v>88</v>
      </c>
      <c r="L6" s="64" t="s">
        <v>89</v>
      </c>
    </row>
    <row r="7" spans="1:12" ht="17.25" customHeight="1" x14ac:dyDescent="0.25">
      <c r="A7" s="103" t="s">
        <v>29</v>
      </c>
      <c r="B7" s="104"/>
      <c r="C7" s="104"/>
      <c r="D7" s="105"/>
      <c r="E7" s="10">
        <v>118</v>
      </c>
      <c r="F7" s="109" t="s">
        <v>44</v>
      </c>
      <c r="G7" s="35">
        <v>9345</v>
      </c>
      <c r="H7" s="57">
        <v>17685.879750000004</v>
      </c>
      <c r="I7" s="57">
        <f>G7*1.0666*1.1</f>
        <v>10964.114700000002</v>
      </c>
      <c r="J7" s="57">
        <f>G7*1.0444*1.1</f>
        <v>10735.909800000001</v>
      </c>
      <c r="K7" s="57">
        <f>G7*1.0222*1.1</f>
        <v>10507.704900000002</v>
      </c>
      <c r="L7" s="57">
        <f>G7*1.1</f>
        <v>10279.5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6">
        <v>9838</v>
      </c>
      <c r="H8" s="57">
        <v>18618.906900000005</v>
      </c>
      <c r="I8" s="57">
        <f t="shared" ref="I8:I36" si="0">G8*1.0666*1.1</f>
        <v>11542.531880000002</v>
      </c>
      <c r="J8" s="57">
        <f t="shared" ref="J8:J36" si="1">G8*1.0444*1.1</f>
        <v>11302.287920000001</v>
      </c>
      <c r="K8" s="57">
        <f t="shared" ref="K8:K36" si="2">G8*1.0222*1.1</f>
        <v>11062.043960000001</v>
      </c>
      <c r="L8" s="57">
        <f t="shared" ref="L8:L36" si="3">G8*1.1</f>
        <v>10821.800000000001</v>
      </c>
    </row>
    <row r="9" spans="1:12" ht="17.25" customHeight="1" thickBot="1" x14ac:dyDescent="0.3">
      <c r="A9" s="112"/>
      <c r="B9" s="113"/>
      <c r="C9" s="113"/>
      <c r="D9" s="114"/>
      <c r="E9" s="30">
        <v>300</v>
      </c>
      <c r="F9" s="110"/>
      <c r="G9" s="38">
        <v>10573</v>
      </c>
      <c r="H9" s="57">
        <v>20009.931150000004</v>
      </c>
      <c r="I9" s="57">
        <f t="shared" si="0"/>
        <v>12404.877980000001</v>
      </c>
      <c r="J9" s="57">
        <f t="shared" si="1"/>
        <v>12146.685320000001</v>
      </c>
      <c r="K9" s="57">
        <f t="shared" si="2"/>
        <v>11888.492660000002</v>
      </c>
      <c r="L9" s="57">
        <f t="shared" si="3"/>
        <v>11630.300000000001</v>
      </c>
    </row>
    <row r="10" spans="1:12" ht="17.25" customHeight="1" x14ac:dyDescent="0.25">
      <c r="A10" s="112"/>
      <c r="B10" s="113"/>
      <c r="C10" s="113"/>
      <c r="D10" s="114"/>
      <c r="E10" s="10">
        <v>118</v>
      </c>
      <c r="F10" s="109" t="s">
        <v>45</v>
      </c>
      <c r="G10" s="35">
        <v>9969</v>
      </c>
      <c r="H10" s="57">
        <v>18866.830950000003</v>
      </c>
      <c r="I10" s="57">
        <f t="shared" si="0"/>
        <v>11696.228940000001</v>
      </c>
      <c r="J10" s="57">
        <f t="shared" si="1"/>
        <v>11452.785960000001</v>
      </c>
      <c r="K10" s="57">
        <f t="shared" si="2"/>
        <v>11209.342979999999</v>
      </c>
      <c r="L10" s="57">
        <f t="shared" si="3"/>
        <v>10965.900000000001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6">
        <v>10463</v>
      </c>
      <c r="H11" s="57">
        <v>19801.750650000005</v>
      </c>
      <c r="I11" s="57">
        <f t="shared" si="0"/>
        <v>12275.819380000003</v>
      </c>
      <c r="J11" s="57">
        <f t="shared" si="1"/>
        <v>12020.31292</v>
      </c>
      <c r="K11" s="57">
        <f t="shared" si="2"/>
        <v>11764.80646</v>
      </c>
      <c r="L11" s="57">
        <f t="shared" si="3"/>
        <v>11509.300000000001</v>
      </c>
    </row>
    <row r="12" spans="1:12" ht="17.25" customHeight="1" thickBot="1" x14ac:dyDescent="0.3">
      <c r="A12" s="112"/>
      <c r="B12" s="113"/>
      <c r="C12" s="113"/>
      <c r="D12" s="114"/>
      <c r="E12" s="30">
        <v>300</v>
      </c>
      <c r="F12" s="110"/>
      <c r="G12" s="38">
        <v>11198</v>
      </c>
      <c r="H12" s="57">
        <v>21192.774900000004</v>
      </c>
      <c r="I12" s="57">
        <f t="shared" si="0"/>
        <v>13138.165480000001</v>
      </c>
      <c r="J12" s="57">
        <f t="shared" si="1"/>
        <v>12864.71032</v>
      </c>
      <c r="K12" s="57">
        <f t="shared" si="2"/>
        <v>12591.255160000002</v>
      </c>
      <c r="L12" s="57">
        <f t="shared" si="3"/>
        <v>12317.800000000001</v>
      </c>
    </row>
    <row r="13" spans="1:12" ht="17.25" customHeight="1" x14ac:dyDescent="0.25">
      <c r="A13" s="112"/>
      <c r="B13" s="113"/>
      <c r="C13" s="113"/>
      <c r="D13" s="114"/>
      <c r="E13" s="10">
        <v>118</v>
      </c>
      <c r="F13" s="109" t="s">
        <v>46</v>
      </c>
      <c r="G13" s="35">
        <v>10069</v>
      </c>
      <c r="H13" s="57">
        <v>19056.085950000004</v>
      </c>
      <c r="I13" s="57">
        <f t="shared" si="0"/>
        <v>11813.554940000002</v>
      </c>
      <c r="J13" s="57">
        <f t="shared" si="1"/>
        <v>11567.669960000001</v>
      </c>
      <c r="K13" s="57">
        <f t="shared" si="2"/>
        <v>11321.784980000002</v>
      </c>
      <c r="L13" s="57">
        <f t="shared" si="3"/>
        <v>11075.900000000001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6">
        <v>10563</v>
      </c>
      <c r="H14" s="57">
        <v>19991.005650000003</v>
      </c>
      <c r="I14" s="57">
        <f t="shared" si="0"/>
        <v>12393.145380000002</v>
      </c>
      <c r="J14" s="57">
        <f t="shared" si="1"/>
        <v>12135.19692</v>
      </c>
      <c r="K14" s="57">
        <f t="shared" si="2"/>
        <v>11877.248460000003</v>
      </c>
      <c r="L14" s="57">
        <f t="shared" si="3"/>
        <v>11619.300000000001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38">
        <v>11298</v>
      </c>
      <c r="H15" s="57">
        <v>21382.029900000005</v>
      </c>
      <c r="I15" s="57">
        <f t="shared" si="0"/>
        <v>13255.491480000001</v>
      </c>
      <c r="J15" s="57">
        <f t="shared" si="1"/>
        <v>12979.59432</v>
      </c>
      <c r="K15" s="57">
        <f t="shared" si="2"/>
        <v>12703.697160000002</v>
      </c>
      <c r="L15" s="57">
        <f t="shared" si="3"/>
        <v>12427.800000000001</v>
      </c>
    </row>
    <row r="16" spans="1:12" ht="17.25" customHeight="1" x14ac:dyDescent="0.25">
      <c r="A16" s="112"/>
      <c r="B16" s="113"/>
      <c r="C16" s="113"/>
      <c r="D16" s="114"/>
      <c r="E16" s="10">
        <v>118</v>
      </c>
      <c r="F16" s="109" t="s">
        <v>47</v>
      </c>
      <c r="G16" s="35">
        <v>10448</v>
      </c>
      <c r="H16" s="57">
        <v>19773.362400000002</v>
      </c>
      <c r="I16" s="57">
        <f t="shared" si="0"/>
        <v>12258.22048</v>
      </c>
      <c r="J16" s="57">
        <f t="shared" si="1"/>
        <v>12003.080320000001</v>
      </c>
      <c r="K16" s="57">
        <f t="shared" si="2"/>
        <v>11747.94016</v>
      </c>
      <c r="L16" s="57">
        <f t="shared" si="3"/>
        <v>11492.800000000001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6">
        <v>10941</v>
      </c>
      <c r="H17" s="57">
        <v>20706.389550000004</v>
      </c>
      <c r="I17" s="57">
        <f t="shared" si="0"/>
        <v>12836.63766</v>
      </c>
      <c r="J17" s="57">
        <f t="shared" si="1"/>
        <v>12569.45844</v>
      </c>
      <c r="K17" s="57">
        <f t="shared" si="2"/>
        <v>12302.27922</v>
      </c>
      <c r="L17" s="57">
        <f t="shared" si="3"/>
        <v>12035.1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38">
        <v>11676</v>
      </c>
      <c r="H18" s="57">
        <v>22097.413800000006</v>
      </c>
      <c r="I18" s="57">
        <f t="shared" si="0"/>
        <v>13698.983760000001</v>
      </c>
      <c r="J18" s="57">
        <f t="shared" si="1"/>
        <v>13413.85584</v>
      </c>
      <c r="K18" s="57">
        <f t="shared" si="2"/>
        <v>13128.727920000001</v>
      </c>
      <c r="L18" s="57">
        <f t="shared" si="3"/>
        <v>12843.6</v>
      </c>
    </row>
    <row r="19" spans="1:12" ht="17.25" customHeight="1" x14ac:dyDescent="0.25">
      <c r="A19" s="112"/>
      <c r="B19" s="113"/>
      <c r="C19" s="113"/>
      <c r="D19" s="114"/>
      <c r="E19" s="10">
        <v>118</v>
      </c>
      <c r="F19" s="109" t="s">
        <v>43</v>
      </c>
      <c r="G19" s="35">
        <v>13388</v>
      </c>
      <c r="H19" s="57">
        <v>25337.459400000007</v>
      </c>
      <c r="I19" s="57">
        <f t="shared" si="0"/>
        <v>15707.604880000001</v>
      </c>
      <c r="J19" s="57">
        <f t="shared" si="1"/>
        <v>15380.669920000002</v>
      </c>
      <c r="K19" s="57">
        <f t="shared" si="2"/>
        <v>15053.73496</v>
      </c>
      <c r="L19" s="57">
        <f t="shared" si="3"/>
        <v>14726.800000000001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6">
        <v>13882</v>
      </c>
      <c r="H20" s="57">
        <v>26272.379100000006</v>
      </c>
      <c r="I20" s="57">
        <f t="shared" si="0"/>
        <v>16287.195320000001</v>
      </c>
      <c r="J20" s="57">
        <f t="shared" si="1"/>
        <v>15948.196880000001</v>
      </c>
      <c r="K20" s="57">
        <f t="shared" si="2"/>
        <v>15609.19844</v>
      </c>
      <c r="L20" s="57">
        <f t="shared" si="3"/>
        <v>15270.2</v>
      </c>
    </row>
    <row r="21" spans="1:12" ht="17.25" customHeight="1" thickBot="1" x14ac:dyDescent="0.3">
      <c r="A21" s="112"/>
      <c r="B21" s="113"/>
      <c r="C21" s="113"/>
      <c r="D21" s="114"/>
      <c r="E21" s="30">
        <v>300</v>
      </c>
      <c r="F21" s="110"/>
      <c r="G21" s="38">
        <v>14617</v>
      </c>
      <c r="H21" s="57">
        <v>27663.403350000008</v>
      </c>
      <c r="I21" s="57">
        <f t="shared" si="0"/>
        <v>17149.541420000001</v>
      </c>
      <c r="J21" s="57">
        <f t="shared" si="1"/>
        <v>16792.594280000001</v>
      </c>
      <c r="K21" s="57">
        <f t="shared" si="2"/>
        <v>16435.647140000001</v>
      </c>
      <c r="L21" s="57">
        <f t="shared" si="3"/>
        <v>16078.7</v>
      </c>
    </row>
    <row r="22" spans="1:12" ht="17.25" customHeight="1" x14ac:dyDescent="0.25">
      <c r="A22" s="112"/>
      <c r="B22" s="113"/>
      <c r="C22" s="113"/>
      <c r="D22" s="114"/>
      <c r="E22" s="10">
        <v>118</v>
      </c>
      <c r="F22" s="109" t="s">
        <v>48</v>
      </c>
      <c r="G22" s="35">
        <v>13388</v>
      </c>
      <c r="H22" s="57">
        <v>25337.459400000007</v>
      </c>
      <c r="I22" s="57">
        <f t="shared" si="0"/>
        <v>15707.604880000001</v>
      </c>
      <c r="J22" s="57">
        <f t="shared" si="1"/>
        <v>15380.669920000002</v>
      </c>
      <c r="K22" s="57">
        <f t="shared" si="2"/>
        <v>15053.73496</v>
      </c>
      <c r="L22" s="57">
        <f t="shared" si="3"/>
        <v>14726.800000000001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6">
        <v>13882</v>
      </c>
      <c r="H23" s="57">
        <v>26272.379100000006</v>
      </c>
      <c r="I23" s="57">
        <f t="shared" si="0"/>
        <v>16287.195320000001</v>
      </c>
      <c r="J23" s="57">
        <f t="shared" si="1"/>
        <v>15948.196880000001</v>
      </c>
      <c r="K23" s="57">
        <f t="shared" si="2"/>
        <v>15609.19844</v>
      </c>
      <c r="L23" s="57">
        <f t="shared" si="3"/>
        <v>15270.2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37">
        <v>14617</v>
      </c>
      <c r="H24" s="57">
        <v>27663.403350000008</v>
      </c>
      <c r="I24" s="57">
        <f t="shared" si="0"/>
        <v>17149.541420000001</v>
      </c>
      <c r="J24" s="57">
        <f t="shared" si="1"/>
        <v>16792.594280000001</v>
      </c>
      <c r="K24" s="57">
        <f t="shared" si="2"/>
        <v>16435.647140000001</v>
      </c>
      <c r="L24" s="57">
        <f t="shared" si="3"/>
        <v>16078.7</v>
      </c>
    </row>
    <row r="25" spans="1:12" ht="17.25" customHeight="1" x14ac:dyDescent="0.25">
      <c r="A25" s="112"/>
      <c r="B25" s="113"/>
      <c r="C25" s="113"/>
      <c r="D25" s="114"/>
      <c r="E25" s="7">
        <v>118</v>
      </c>
      <c r="F25" s="110" t="s">
        <v>49</v>
      </c>
      <c r="G25" s="39">
        <v>11948</v>
      </c>
      <c r="H25" s="57">
        <v>22612.187400000003</v>
      </c>
      <c r="I25" s="57">
        <f t="shared" si="0"/>
        <v>14018.110480000001</v>
      </c>
      <c r="J25" s="57">
        <f t="shared" si="1"/>
        <v>13726.340320000001</v>
      </c>
      <c r="K25" s="57">
        <f t="shared" si="2"/>
        <v>13434.570160000001</v>
      </c>
      <c r="L25" s="57">
        <f t="shared" si="3"/>
        <v>13142.800000000001</v>
      </c>
    </row>
    <row r="26" spans="1:12" ht="17.25" customHeight="1" x14ac:dyDescent="0.25">
      <c r="A26" s="112"/>
      <c r="B26" s="113"/>
      <c r="C26" s="113"/>
      <c r="D26" s="114"/>
      <c r="E26" s="8">
        <v>200</v>
      </c>
      <c r="F26" s="110"/>
      <c r="G26" s="36">
        <v>12442</v>
      </c>
      <c r="H26" s="57">
        <v>23547.107100000005</v>
      </c>
      <c r="I26" s="57">
        <f t="shared" si="0"/>
        <v>14597.700920000001</v>
      </c>
      <c r="J26" s="57">
        <f t="shared" si="1"/>
        <v>14293.867280000002</v>
      </c>
      <c r="K26" s="57">
        <f t="shared" si="2"/>
        <v>13990.033640000001</v>
      </c>
      <c r="L26" s="57">
        <f t="shared" si="3"/>
        <v>13686.2</v>
      </c>
    </row>
    <row r="27" spans="1:12" ht="17.25" customHeight="1" thickBot="1" x14ac:dyDescent="0.3">
      <c r="A27" s="112"/>
      <c r="B27" s="113"/>
      <c r="C27" s="113"/>
      <c r="D27" s="114"/>
      <c r="E27" s="9">
        <v>300</v>
      </c>
      <c r="F27" s="111"/>
      <c r="G27" s="37">
        <v>13177</v>
      </c>
      <c r="H27" s="57">
        <v>24938.131350000003</v>
      </c>
      <c r="I27" s="57">
        <f t="shared" si="0"/>
        <v>15460.047020000002</v>
      </c>
      <c r="J27" s="57">
        <f t="shared" si="1"/>
        <v>15138.264680000002</v>
      </c>
      <c r="K27" s="57">
        <f t="shared" si="2"/>
        <v>14816.48234</v>
      </c>
      <c r="L27" s="57">
        <f t="shared" si="3"/>
        <v>14494.7</v>
      </c>
    </row>
    <row r="28" spans="1:12" ht="17.25" customHeight="1" x14ac:dyDescent="0.25">
      <c r="A28" s="112"/>
      <c r="B28" s="113"/>
      <c r="C28" s="113"/>
      <c r="D28" s="114"/>
      <c r="E28" s="7">
        <v>118</v>
      </c>
      <c r="F28" s="110" t="s">
        <v>50</v>
      </c>
      <c r="G28" s="39">
        <v>12366</v>
      </c>
      <c r="H28" s="57">
        <v>23403.273300000008</v>
      </c>
      <c r="I28" s="57">
        <f t="shared" si="0"/>
        <v>14508.533160000001</v>
      </c>
      <c r="J28" s="57">
        <f t="shared" si="1"/>
        <v>14206.555440000002</v>
      </c>
      <c r="K28" s="57">
        <f t="shared" si="2"/>
        <v>13904.577720000001</v>
      </c>
      <c r="L28" s="57">
        <f t="shared" si="3"/>
        <v>13602.6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6">
        <v>12859</v>
      </c>
      <c r="H29" s="57">
        <v>24336.300450000006</v>
      </c>
      <c r="I29" s="57">
        <f t="shared" si="0"/>
        <v>15086.950340000001</v>
      </c>
      <c r="J29" s="57">
        <f t="shared" si="1"/>
        <v>14772.933560000001</v>
      </c>
      <c r="K29" s="57">
        <f t="shared" si="2"/>
        <v>14458.916780000001</v>
      </c>
      <c r="L29" s="57">
        <f t="shared" si="3"/>
        <v>14144.900000000001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37">
        <v>13594</v>
      </c>
      <c r="H30" s="57">
        <v>25727.324700000008</v>
      </c>
      <c r="I30" s="57">
        <f t="shared" si="0"/>
        <v>15949.29644</v>
      </c>
      <c r="J30" s="57">
        <f t="shared" si="1"/>
        <v>15617.330960000001</v>
      </c>
      <c r="K30" s="57">
        <f t="shared" si="2"/>
        <v>15285.36548</v>
      </c>
      <c r="L30" s="57">
        <f t="shared" si="3"/>
        <v>14953.400000000001</v>
      </c>
    </row>
    <row r="31" spans="1:12" ht="17.25" customHeight="1" x14ac:dyDescent="0.25">
      <c r="A31" s="112"/>
      <c r="B31" s="113"/>
      <c r="C31" s="113"/>
      <c r="D31" s="114"/>
      <c r="E31" s="7">
        <v>118</v>
      </c>
      <c r="F31" s="110" t="s">
        <v>51</v>
      </c>
      <c r="G31" s="39">
        <v>9886</v>
      </c>
      <c r="H31" s="57">
        <v>18709.749300000003</v>
      </c>
      <c r="I31" s="57">
        <f t="shared" si="0"/>
        <v>11598.848360000002</v>
      </c>
      <c r="J31" s="57">
        <f t="shared" si="1"/>
        <v>11357.43224</v>
      </c>
      <c r="K31" s="57">
        <f t="shared" si="2"/>
        <v>11116.01612</v>
      </c>
      <c r="L31" s="57">
        <f t="shared" si="3"/>
        <v>10874.6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6">
        <v>10379</v>
      </c>
      <c r="H32" s="57">
        <v>19642.776450000005</v>
      </c>
      <c r="I32" s="57">
        <f t="shared" si="0"/>
        <v>12177.265540000002</v>
      </c>
      <c r="J32" s="57">
        <f t="shared" si="1"/>
        <v>11923.810360000001</v>
      </c>
      <c r="K32" s="57">
        <f t="shared" si="2"/>
        <v>11670.35518</v>
      </c>
      <c r="L32" s="57">
        <f t="shared" si="3"/>
        <v>11416.900000000001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37">
        <v>11114</v>
      </c>
      <c r="H33" s="57">
        <v>21033.800700000003</v>
      </c>
      <c r="I33" s="57">
        <f t="shared" si="0"/>
        <v>13039.611640000001</v>
      </c>
      <c r="J33" s="57">
        <f t="shared" si="1"/>
        <v>12768.207760000001</v>
      </c>
      <c r="K33" s="57">
        <f t="shared" si="2"/>
        <v>12496.803879999999</v>
      </c>
      <c r="L33" s="57">
        <f t="shared" si="3"/>
        <v>12225.400000000001</v>
      </c>
    </row>
    <row r="34" spans="1:12" ht="17.25" customHeight="1" x14ac:dyDescent="0.25">
      <c r="A34" s="112"/>
      <c r="B34" s="113"/>
      <c r="C34" s="113"/>
      <c r="D34" s="114"/>
      <c r="E34" s="7">
        <v>118</v>
      </c>
      <c r="F34" s="110" t="s">
        <v>52</v>
      </c>
      <c r="G34" s="39">
        <v>10314</v>
      </c>
      <c r="H34" s="57">
        <v>19519.760700000003</v>
      </c>
      <c r="I34" s="57">
        <f t="shared" si="0"/>
        <v>12101.003640000001</v>
      </c>
      <c r="J34" s="57">
        <f t="shared" si="1"/>
        <v>11849.135760000001</v>
      </c>
      <c r="K34" s="57">
        <f t="shared" si="2"/>
        <v>11597.267879999999</v>
      </c>
      <c r="L34" s="57">
        <f t="shared" si="3"/>
        <v>11345.400000000001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6">
        <v>10807</v>
      </c>
      <c r="H35" s="57">
        <v>20452.787850000004</v>
      </c>
      <c r="I35" s="57">
        <f t="shared" si="0"/>
        <v>12679.420820000001</v>
      </c>
      <c r="J35" s="57">
        <f t="shared" si="1"/>
        <v>12415.51388</v>
      </c>
      <c r="K35" s="57">
        <f t="shared" si="2"/>
        <v>12151.606940000001</v>
      </c>
      <c r="L35" s="57">
        <f t="shared" si="3"/>
        <v>11887.7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37">
        <v>11542</v>
      </c>
      <c r="H36" s="57">
        <v>21843.812100000006</v>
      </c>
      <c r="I36" s="57">
        <f t="shared" si="0"/>
        <v>13541.766920000002</v>
      </c>
      <c r="J36" s="57">
        <f t="shared" si="1"/>
        <v>13259.91128</v>
      </c>
      <c r="K36" s="57">
        <f t="shared" si="2"/>
        <v>12978.055640000002</v>
      </c>
      <c r="L36" s="57">
        <f t="shared" si="3"/>
        <v>12696.2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83.25" customHeight="1" x14ac:dyDescent="0.25">
      <c r="A38" s="119" t="s">
        <v>19</v>
      </c>
      <c r="B38" s="90"/>
      <c r="C38" s="90"/>
      <c r="D38" s="90"/>
      <c r="E38" s="90"/>
      <c r="F38" s="90"/>
      <c r="G38" s="90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ht="18" customHeight="1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x14ac:dyDescent="0.25">
      <c r="A42" s="13"/>
      <c r="B42" s="96"/>
      <c r="C42" s="97"/>
      <c r="D42" s="97"/>
      <c r="E42" s="97"/>
      <c r="F42" s="97"/>
      <c r="G42" s="97"/>
    </row>
    <row r="43" spans="1:12" ht="18" customHeight="1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46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46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46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15"/>
      <c r="E47" s="88" t="s">
        <v>13</v>
      </c>
      <c r="F47" s="88"/>
      <c r="G47" s="88"/>
    </row>
    <row r="48" spans="1:12" s="16" customFormat="1" ht="14.25" customHeight="1" x14ac:dyDescent="0.25">
      <c r="A48" s="17" t="s">
        <v>17</v>
      </c>
      <c r="B48" s="18"/>
      <c r="C48" s="19"/>
      <c r="D48" s="19"/>
      <c r="E48" s="19"/>
      <c r="F48" s="19"/>
      <c r="G48" s="20"/>
    </row>
    <row r="49" spans="1:7" ht="11.25" customHeight="1" x14ac:dyDescent="0.25">
      <c r="A49" s="90" t="s">
        <v>20</v>
      </c>
      <c r="B49" s="90"/>
      <c r="C49" s="19"/>
      <c r="D49" s="19"/>
      <c r="E49" s="19"/>
      <c r="F49" s="19"/>
      <c r="G49" s="19"/>
    </row>
    <row r="50" spans="1:7" s="16" customFormat="1" ht="9.9499999999999993" customHeight="1" x14ac:dyDescent="0.25">
      <c r="A50" s="91"/>
      <c r="B50" s="91"/>
      <c r="C50" s="19"/>
      <c r="D50" s="19"/>
      <c r="E50" s="19"/>
      <c r="F50" s="19"/>
      <c r="G50" s="20"/>
    </row>
    <row r="51" spans="1:7" x14ac:dyDescent="0.25">
      <c r="A51" s="91"/>
      <c r="B51" s="91"/>
      <c r="C51" s="19"/>
      <c r="D51" s="19"/>
      <c r="E51" s="19"/>
      <c r="F51" s="19"/>
      <c r="G51" s="19"/>
    </row>
    <row r="52" spans="1:7" ht="21.75" customHeight="1" x14ac:dyDescent="0.25">
      <c r="A52" s="18"/>
      <c r="C52" s="19"/>
      <c r="D52" s="19"/>
      <c r="E52" s="19"/>
      <c r="F52" s="19"/>
      <c r="G52" s="19"/>
    </row>
    <row r="53" spans="1:7" ht="12" customHeight="1" x14ac:dyDescent="0.25">
      <c r="A53" s="120" t="s">
        <v>18</v>
      </c>
      <c r="B53" s="92"/>
      <c r="E53" s="19"/>
      <c r="F53" s="19"/>
      <c r="G53" s="19"/>
    </row>
    <row r="54" spans="1:7" s="16" customFormat="1" ht="9.75" hidden="1" customHeight="1" x14ac:dyDescent="0.25">
      <c r="A54" s="118" t="s">
        <v>20</v>
      </c>
      <c r="B54" s="118"/>
      <c r="C54" s="19"/>
      <c r="D54" s="19"/>
      <c r="E54" s="19"/>
      <c r="F54" s="19"/>
      <c r="G54" s="20"/>
    </row>
    <row r="55" spans="1:7" x14ac:dyDescent="0.25">
      <c r="A55" s="118"/>
      <c r="B55" s="118"/>
      <c r="C55" s="19"/>
      <c r="D55" s="19"/>
      <c r="E55" s="19"/>
      <c r="F55" s="19"/>
      <c r="G55" s="19"/>
    </row>
    <row r="56" spans="1:7" ht="18.75" customHeight="1" x14ac:dyDescent="0.25">
      <c r="C56" s="19"/>
      <c r="D56" s="19"/>
      <c r="E56" s="19"/>
      <c r="F56" s="19"/>
      <c r="G56" s="19"/>
    </row>
    <row r="57" spans="1:7" ht="15.75" customHeight="1" x14ac:dyDescent="0.25">
      <c r="A57" s="17"/>
      <c r="G57" s="19"/>
    </row>
    <row r="58" spans="1:7" ht="12.75" customHeight="1" x14ac:dyDescent="0.25">
      <c r="A58" s="92"/>
      <c r="B58" s="92"/>
    </row>
    <row r="59" spans="1:7" ht="10.5" customHeight="1" x14ac:dyDescent="0.25">
      <c r="A59" s="91"/>
      <c r="B59" s="91"/>
    </row>
    <row r="60" spans="1:7" s="16" customFormat="1" ht="9.9499999999999993" customHeight="1" x14ac:dyDescent="0.25">
      <c r="A60" s="91"/>
      <c r="B60" s="91"/>
      <c r="C60" s="1"/>
      <c r="D60" s="1"/>
      <c r="E60" s="1"/>
      <c r="F60" s="1"/>
    </row>
    <row r="62" spans="1:7" ht="6" customHeight="1" x14ac:dyDescent="0.25"/>
    <row r="63" spans="1:7" ht="27" customHeight="1" x14ac:dyDescent="0.25">
      <c r="A63" s="89" t="s">
        <v>72</v>
      </c>
      <c r="B63" s="89"/>
      <c r="C63" s="89"/>
      <c r="D63" s="89"/>
      <c r="E63" s="89"/>
      <c r="F63" s="89"/>
      <c r="G63" s="89"/>
    </row>
    <row r="64" spans="1:7" ht="14.25" hidden="1" customHeight="1" x14ac:dyDescent="0.25">
      <c r="A64" s="89"/>
      <c r="B64" s="89"/>
      <c r="C64" s="89"/>
      <c r="D64" s="89"/>
      <c r="E64" s="89"/>
      <c r="F64" s="89"/>
      <c r="G64" s="89"/>
    </row>
    <row r="65" spans="1:7" ht="42" customHeight="1" x14ac:dyDescent="0.25">
      <c r="A65" s="93"/>
      <c r="B65" s="93"/>
      <c r="C65" s="93"/>
      <c r="D65" s="93"/>
      <c r="E65" s="93"/>
      <c r="F65" s="93"/>
      <c r="G65" s="93"/>
    </row>
    <row r="66" spans="1:7" x14ac:dyDescent="0.25">
      <c r="A66" s="19"/>
      <c r="B66" s="19"/>
      <c r="C66" s="19"/>
      <c r="D66" s="19"/>
      <c r="E66" s="19"/>
      <c r="F66" s="19"/>
      <c r="G66" s="19"/>
    </row>
    <row r="67" spans="1:7" ht="18.75" customHeight="1" x14ac:dyDescent="0.25">
      <c r="A67" s="19"/>
      <c r="B67" s="19"/>
      <c r="C67" s="19"/>
      <c r="D67" s="19"/>
      <c r="E67" s="19"/>
      <c r="F67" s="19"/>
      <c r="G67" s="19"/>
    </row>
    <row r="68" spans="1:7" ht="14.25" customHeight="1" x14ac:dyDescent="0.25">
      <c r="A68" s="17"/>
    </row>
    <row r="69" spans="1:7" ht="10.5" customHeight="1" x14ac:dyDescent="0.25">
      <c r="A69" s="94"/>
      <c r="B69" s="94"/>
    </row>
    <row r="70" spans="1:7" x14ac:dyDescent="0.25">
      <c r="A70" s="19"/>
    </row>
    <row r="71" spans="1:7" ht="10.5" customHeight="1" x14ac:dyDescent="0.25">
      <c r="A71" s="89"/>
      <c r="B71" s="89"/>
      <c r="C71" s="89"/>
      <c r="D71" s="89"/>
      <c r="E71" s="89"/>
      <c r="F71" s="89"/>
      <c r="G71" s="89"/>
    </row>
    <row r="72" spans="1:7" ht="12" customHeight="1" x14ac:dyDescent="0.25">
      <c r="A72" s="89"/>
      <c r="B72" s="89"/>
      <c r="C72" s="89"/>
      <c r="D72" s="89"/>
      <c r="E72" s="89"/>
      <c r="F72" s="89"/>
      <c r="G72" s="89"/>
    </row>
    <row r="73" spans="1:7" x14ac:dyDescent="0.25">
      <c r="A73" s="21"/>
      <c r="B73" s="21"/>
      <c r="C73" s="21"/>
      <c r="D73" s="21"/>
      <c r="E73" s="21"/>
      <c r="F73" s="21"/>
      <c r="G73" s="21"/>
    </row>
  </sheetData>
  <mergeCells count="36"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31:F33"/>
    <mergeCell ref="F25:F27"/>
    <mergeCell ref="F28:F30"/>
    <mergeCell ref="A54:B55"/>
    <mergeCell ref="F34:F36"/>
    <mergeCell ref="A38:G38"/>
    <mergeCell ref="B45:C45"/>
    <mergeCell ref="D45:E45"/>
    <mergeCell ref="F45:G45"/>
    <mergeCell ref="A47:C47"/>
    <mergeCell ref="E47:G47"/>
    <mergeCell ref="A49:B49"/>
    <mergeCell ref="A50:B51"/>
    <mergeCell ref="A53:B53"/>
    <mergeCell ref="B46:C46"/>
    <mergeCell ref="B44:C44"/>
    <mergeCell ref="D44:E44"/>
    <mergeCell ref="F44:G44"/>
    <mergeCell ref="B40:G42"/>
    <mergeCell ref="A71:G71"/>
    <mergeCell ref="A72:G72"/>
    <mergeCell ref="A58:B58"/>
    <mergeCell ref="A59:B60"/>
    <mergeCell ref="A63:G63"/>
    <mergeCell ref="A64:G64"/>
    <mergeCell ref="A65:G65"/>
    <mergeCell ref="A69:B69"/>
  </mergeCells>
  <pageMargins left="0.70866141732283472" right="0.70866141732283472" top="0.55118110236220474" bottom="0.15748031496062992" header="0.31496062992125984" footer="0.31496062992125984"/>
  <pageSetup paperSize="9" scale="6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3"/>
  <sheetViews>
    <sheetView showGridLines="0" view="pageBreakPreview" zoomScaleNormal="85" zoomScaleSheetLayoutView="100" workbookViewId="0">
      <selection activeCell="I1" sqref="I1:L1048576"/>
    </sheetView>
  </sheetViews>
  <sheetFormatPr defaultRowHeight="15" x14ac:dyDescent="0.25"/>
  <cols>
    <col min="1" max="1" width="30.42578125" style="1" bestFit="1" customWidth="1"/>
    <col min="2" max="5" width="15.5703125" style="1" bestFit="1" customWidth="1"/>
    <col min="6" max="6" width="15.42578125" style="1" customWidth="1"/>
    <col min="7" max="7" width="15.5703125" style="1" hidden="1" customWidth="1"/>
    <col min="8" max="8" width="9.140625" style="1"/>
    <col min="9" max="12" width="0" style="1" hidden="1" customWidth="1"/>
    <col min="13" max="16384" width="9.140625" style="1"/>
  </cols>
  <sheetData>
    <row r="1" spans="1:12" x14ac:dyDescent="0.25">
      <c r="G1" s="2" t="s">
        <v>0</v>
      </c>
    </row>
    <row r="2" spans="1:12" ht="18" customHeight="1" x14ac:dyDescent="0.25">
      <c r="A2" s="3" t="s">
        <v>1</v>
      </c>
      <c r="B2" s="4"/>
      <c r="C2" s="4"/>
      <c r="D2" s="4"/>
      <c r="E2" s="4"/>
      <c r="F2" s="4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73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8" t="s">
        <v>5</v>
      </c>
      <c r="G6" s="6" t="s">
        <v>6</v>
      </c>
      <c r="H6" s="65" t="s">
        <v>85</v>
      </c>
      <c r="I6" s="65" t="s">
        <v>86</v>
      </c>
      <c r="J6" s="65" t="s">
        <v>87</v>
      </c>
      <c r="K6" s="65" t="s">
        <v>88</v>
      </c>
      <c r="L6" s="65" t="s">
        <v>89</v>
      </c>
    </row>
    <row r="7" spans="1:12" ht="17.25" customHeight="1" x14ac:dyDescent="0.25">
      <c r="A7" s="103" t="s">
        <v>30</v>
      </c>
      <c r="B7" s="104"/>
      <c r="C7" s="104"/>
      <c r="D7" s="105"/>
      <c r="E7" s="10">
        <v>116</v>
      </c>
      <c r="F7" s="110" t="s">
        <v>44</v>
      </c>
      <c r="G7" s="35">
        <v>12071</v>
      </c>
      <c r="H7" s="57">
        <v>22639.160500000002</v>
      </c>
      <c r="I7" s="57">
        <f>G7*1.0666*1.1</f>
        <v>14162.42146</v>
      </c>
      <c r="J7" s="57">
        <f>G7*1.0444*1.1</f>
        <v>13867.647640000001</v>
      </c>
      <c r="K7" s="57">
        <f>G7*1.0222*1.1</f>
        <v>13572.873820000001</v>
      </c>
      <c r="L7" s="57">
        <f>G7*1.1</f>
        <v>13278.1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6">
        <v>12476</v>
      </c>
      <c r="H8" s="57">
        <v>23398.738000000001</v>
      </c>
      <c r="I8" s="57">
        <f t="shared" ref="I8:I36" si="0">G8*1.0666*1.1</f>
        <v>14637.591760000001</v>
      </c>
      <c r="J8" s="57">
        <f t="shared" ref="J8:J36" si="1">G8*1.0444*1.1</f>
        <v>14332.927840000002</v>
      </c>
      <c r="K8" s="57">
        <f t="shared" ref="K8:K36" si="2">G8*1.0222*1.1</f>
        <v>14028.263919999999</v>
      </c>
      <c r="L8" s="57">
        <f t="shared" ref="L8:L36" si="3">G8*1.1</f>
        <v>13723.6</v>
      </c>
    </row>
    <row r="9" spans="1:12" ht="17.25" customHeight="1" thickBot="1" x14ac:dyDescent="0.3">
      <c r="A9" s="112"/>
      <c r="B9" s="113"/>
      <c r="C9" s="113"/>
      <c r="D9" s="114"/>
      <c r="E9" s="9">
        <v>300</v>
      </c>
      <c r="F9" s="110"/>
      <c r="G9" s="37">
        <v>13210</v>
      </c>
      <c r="H9" s="57">
        <v>24775.355000000007</v>
      </c>
      <c r="I9" s="57">
        <f t="shared" si="0"/>
        <v>15498.7646</v>
      </c>
      <c r="J9" s="57">
        <f t="shared" si="1"/>
        <v>15176.1764</v>
      </c>
      <c r="K9" s="57">
        <f t="shared" si="2"/>
        <v>14853.588200000002</v>
      </c>
      <c r="L9" s="57">
        <f t="shared" si="3"/>
        <v>14531.000000000002</v>
      </c>
    </row>
    <row r="10" spans="1:12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35">
        <v>12696</v>
      </c>
      <c r="H10" s="57">
        <v>23811.348000000002</v>
      </c>
      <c r="I10" s="57">
        <f t="shared" si="0"/>
        <v>14895.70896</v>
      </c>
      <c r="J10" s="57">
        <f t="shared" si="1"/>
        <v>14585.672640000001</v>
      </c>
      <c r="K10" s="57">
        <f t="shared" si="2"/>
        <v>14275.63632</v>
      </c>
      <c r="L10" s="57">
        <f t="shared" si="3"/>
        <v>13965.6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6">
        <v>13100</v>
      </c>
      <c r="H11" s="57">
        <v>24569.050000000007</v>
      </c>
      <c r="I11" s="57">
        <f t="shared" si="0"/>
        <v>15369.706</v>
      </c>
      <c r="J11" s="57">
        <f t="shared" si="1"/>
        <v>15049.804</v>
      </c>
      <c r="K11" s="57">
        <f t="shared" si="2"/>
        <v>14729.902</v>
      </c>
      <c r="L11" s="57">
        <f t="shared" si="3"/>
        <v>14410.000000000002</v>
      </c>
    </row>
    <row r="12" spans="1:12" ht="17.25" customHeight="1" thickBot="1" x14ac:dyDescent="0.3">
      <c r="A12" s="112"/>
      <c r="B12" s="113"/>
      <c r="C12" s="113"/>
      <c r="D12" s="114"/>
      <c r="E12" s="9">
        <v>300</v>
      </c>
      <c r="F12" s="110"/>
      <c r="G12" s="37">
        <v>13835</v>
      </c>
      <c r="H12" s="57">
        <v>25947.542500000003</v>
      </c>
      <c r="I12" s="57">
        <f t="shared" si="0"/>
        <v>16232.052100000001</v>
      </c>
      <c r="J12" s="57">
        <f t="shared" si="1"/>
        <v>15894.2014</v>
      </c>
      <c r="K12" s="57">
        <f t="shared" si="2"/>
        <v>15556.350700000003</v>
      </c>
      <c r="L12" s="57">
        <f t="shared" si="3"/>
        <v>15218.500000000002</v>
      </c>
    </row>
    <row r="13" spans="1:12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35">
        <v>12796</v>
      </c>
      <c r="H13" s="57">
        <v>23998.898000000005</v>
      </c>
      <c r="I13" s="57">
        <f t="shared" si="0"/>
        <v>15013.034960000001</v>
      </c>
      <c r="J13" s="57">
        <f t="shared" si="1"/>
        <v>14700.556640000003</v>
      </c>
      <c r="K13" s="57">
        <f t="shared" si="2"/>
        <v>14388.078320000002</v>
      </c>
      <c r="L13" s="57">
        <f t="shared" si="3"/>
        <v>14075.6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6">
        <v>13201</v>
      </c>
      <c r="H14" s="57">
        <v>24758.4755</v>
      </c>
      <c r="I14" s="57">
        <f t="shared" si="0"/>
        <v>15488.205260000001</v>
      </c>
      <c r="J14" s="57">
        <f t="shared" si="1"/>
        <v>15165.836840000002</v>
      </c>
      <c r="K14" s="57">
        <f t="shared" si="2"/>
        <v>14843.468420000001</v>
      </c>
      <c r="L14" s="57">
        <f t="shared" si="3"/>
        <v>14521.1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38">
        <v>13935</v>
      </c>
      <c r="H15" s="57">
        <v>26135.092500000002</v>
      </c>
      <c r="I15" s="57">
        <f t="shared" si="0"/>
        <v>16349.378100000002</v>
      </c>
      <c r="J15" s="57">
        <f t="shared" si="1"/>
        <v>16009.085400000002</v>
      </c>
      <c r="K15" s="57">
        <f t="shared" si="2"/>
        <v>15668.792700000002</v>
      </c>
      <c r="L15" s="57">
        <f t="shared" si="3"/>
        <v>15328.500000000002</v>
      </c>
    </row>
    <row r="16" spans="1:12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35">
        <v>13173</v>
      </c>
      <c r="H16" s="57">
        <v>24705.961500000005</v>
      </c>
      <c r="I16" s="57">
        <f t="shared" si="0"/>
        <v>15455.353980000002</v>
      </c>
      <c r="J16" s="57">
        <f t="shared" si="1"/>
        <v>15133.669320000001</v>
      </c>
      <c r="K16" s="57">
        <f t="shared" si="2"/>
        <v>14811.984660000002</v>
      </c>
      <c r="L16" s="57">
        <f t="shared" si="3"/>
        <v>14490.300000000001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6">
        <v>13578</v>
      </c>
      <c r="H17" s="57">
        <v>25465.539000000001</v>
      </c>
      <c r="I17" s="57">
        <f t="shared" si="0"/>
        <v>15930.524280000001</v>
      </c>
      <c r="J17" s="57">
        <f t="shared" si="1"/>
        <v>15598.94952</v>
      </c>
      <c r="K17" s="57">
        <f t="shared" si="2"/>
        <v>15267.374760000001</v>
      </c>
      <c r="L17" s="57">
        <f t="shared" si="3"/>
        <v>14935.800000000001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38">
        <v>14313</v>
      </c>
      <c r="H18" s="57">
        <v>26844.031500000005</v>
      </c>
      <c r="I18" s="57">
        <f t="shared" si="0"/>
        <v>16792.87038</v>
      </c>
      <c r="J18" s="57">
        <f t="shared" si="1"/>
        <v>16443.34692</v>
      </c>
      <c r="K18" s="57">
        <f t="shared" si="2"/>
        <v>16093.823460000001</v>
      </c>
      <c r="L18" s="57">
        <f t="shared" si="3"/>
        <v>15744.300000000001</v>
      </c>
    </row>
    <row r="19" spans="1:12" ht="17.25" customHeight="1" x14ac:dyDescent="0.25">
      <c r="A19" s="112"/>
      <c r="B19" s="113"/>
      <c r="C19" s="113"/>
      <c r="D19" s="114"/>
      <c r="E19" s="10">
        <v>116</v>
      </c>
      <c r="F19" s="109" t="s">
        <v>43</v>
      </c>
      <c r="G19" s="35">
        <v>16114</v>
      </c>
      <c r="H19" s="57">
        <v>30221.807000000004</v>
      </c>
      <c r="I19" s="57">
        <f t="shared" si="0"/>
        <v>18905.911640000002</v>
      </c>
      <c r="J19" s="57">
        <f t="shared" si="1"/>
        <v>18512.407760000002</v>
      </c>
      <c r="K19" s="57">
        <f t="shared" si="2"/>
        <v>18118.903880000002</v>
      </c>
      <c r="L19" s="57">
        <f t="shared" si="3"/>
        <v>17725.400000000001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6">
        <v>16519</v>
      </c>
      <c r="H20" s="57">
        <v>30981.384500000004</v>
      </c>
      <c r="I20" s="57">
        <f t="shared" si="0"/>
        <v>19381.081940000004</v>
      </c>
      <c r="J20" s="57">
        <f t="shared" si="1"/>
        <v>18977.687959999999</v>
      </c>
      <c r="K20" s="57">
        <f t="shared" si="2"/>
        <v>18574.293980000002</v>
      </c>
      <c r="L20" s="57">
        <f t="shared" si="3"/>
        <v>18170.900000000001</v>
      </c>
    </row>
    <row r="21" spans="1:12" ht="17.25" customHeight="1" thickBot="1" x14ac:dyDescent="0.3">
      <c r="A21" s="112"/>
      <c r="B21" s="113"/>
      <c r="C21" s="113"/>
      <c r="D21" s="114"/>
      <c r="E21" s="30">
        <v>300</v>
      </c>
      <c r="F21" s="110"/>
      <c r="G21" s="38">
        <v>17254</v>
      </c>
      <c r="H21" s="57">
        <v>32359.877000000008</v>
      </c>
      <c r="I21" s="57">
        <f t="shared" si="0"/>
        <v>20243.428039999999</v>
      </c>
      <c r="J21" s="57">
        <f t="shared" si="1"/>
        <v>19822.085360000001</v>
      </c>
      <c r="K21" s="57">
        <f t="shared" si="2"/>
        <v>19400.742679999999</v>
      </c>
      <c r="L21" s="57">
        <f t="shared" si="3"/>
        <v>18979.400000000001</v>
      </c>
    </row>
    <row r="22" spans="1:12" ht="17.25" customHeight="1" x14ac:dyDescent="0.25">
      <c r="A22" s="112"/>
      <c r="B22" s="113"/>
      <c r="C22" s="113"/>
      <c r="D22" s="114"/>
      <c r="E22" s="10">
        <v>116</v>
      </c>
      <c r="F22" s="109" t="s">
        <v>48</v>
      </c>
      <c r="G22" s="35">
        <v>16114</v>
      </c>
      <c r="H22" s="57">
        <v>30221.807000000004</v>
      </c>
      <c r="I22" s="57">
        <f t="shared" si="0"/>
        <v>18905.911640000002</v>
      </c>
      <c r="J22" s="57">
        <f t="shared" si="1"/>
        <v>18512.407760000002</v>
      </c>
      <c r="K22" s="57">
        <f t="shared" si="2"/>
        <v>18118.903880000002</v>
      </c>
      <c r="L22" s="57">
        <f t="shared" si="3"/>
        <v>17725.400000000001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6">
        <v>16519</v>
      </c>
      <c r="H23" s="57">
        <v>30981.384500000004</v>
      </c>
      <c r="I23" s="57">
        <f t="shared" si="0"/>
        <v>19381.081940000004</v>
      </c>
      <c r="J23" s="57">
        <f t="shared" si="1"/>
        <v>18977.687959999999</v>
      </c>
      <c r="K23" s="57">
        <f t="shared" si="2"/>
        <v>18574.293980000002</v>
      </c>
      <c r="L23" s="57">
        <f t="shared" si="3"/>
        <v>18170.900000000001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37">
        <v>17254</v>
      </c>
      <c r="H24" s="57">
        <v>32359.877000000008</v>
      </c>
      <c r="I24" s="57">
        <f t="shared" si="0"/>
        <v>20243.428039999999</v>
      </c>
      <c r="J24" s="57">
        <f t="shared" si="1"/>
        <v>19822.085360000001</v>
      </c>
      <c r="K24" s="57">
        <f t="shared" si="2"/>
        <v>19400.742679999999</v>
      </c>
      <c r="L24" s="57">
        <f t="shared" si="3"/>
        <v>18979.400000000001</v>
      </c>
    </row>
    <row r="25" spans="1:12" ht="17.25" customHeight="1" x14ac:dyDescent="0.25">
      <c r="A25" s="112"/>
      <c r="B25" s="113"/>
      <c r="C25" s="113"/>
      <c r="D25" s="114"/>
      <c r="E25" s="7">
        <v>116</v>
      </c>
      <c r="F25" s="110" t="s">
        <v>49</v>
      </c>
      <c r="G25" s="39">
        <v>14674</v>
      </c>
      <c r="H25" s="57">
        <v>27521.087000000007</v>
      </c>
      <c r="I25" s="57">
        <f t="shared" si="0"/>
        <v>17216.417240000002</v>
      </c>
      <c r="J25" s="57">
        <f t="shared" si="1"/>
        <v>16858.078160000001</v>
      </c>
      <c r="K25" s="57">
        <f t="shared" si="2"/>
        <v>16499.739080000003</v>
      </c>
      <c r="L25" s="57">
        <f t="shared" si="3"/>
        <v>16141.400000000001</v>
      </c>
    </row>
    <row r="26" spans="1:12" ht="17.25" customHeight="1" x14ac:dyDescent="0.25">
      <c r="A26" s="112"/>
      <c r="B26" s="113"/>
      <c r="C26" s="113"/>
      <c r="D26" s="114"/>
      <c r="E26" s="8">
        <v>200</v>
      </c>
      <c r="F26" s="110"/>
      <c r="G26" s="36">
        <v>15079</v>
      </c>
      <c r="H26" s="57">
        <v>28280.664500000006</v>
      </c>
      <c r="I26" s="57">
        <f t="shared" si="0"/>
        <v>17691.58754</v>
      </c>
      <c r="J26" s="57">
        <f t="shared" si="1"/>
        <v>17323.358360000002</v>
      </c>
      <c r="K26" s="57">
        <f t="shared" si="2"/>
        <v>16955.129180000004</v>
      </c>
      <c r="L26" s="57">
        <f t="shared" si="3"/>
        <v>16586.900000000001</v>
      </c>
    </row>
    <row r="27" spans="1:12" ht="17.25" customHeight="1" thickBot="1" x14ac:dyDescent="0.3">
      <c r="A27" s="112"/>
      <c r="B27" s="113"/>
      <c r="C27" s="113"/>
      <c r="D27" s="114"/>
      <c r="E27" s="9">
        <v>300</v>
      </c>
      <c r="F27" s="111"/>
      <c r="G27" s="37">
        <v>15814</v>
      </c>
      <c r="H27" s="57">
        <v>29659.157000000003</v>
      </c>
      <c r="I27" s="57">
        <f t="shared" si="0"/>
        <v>18553.933640000003</v>
      </c>
      <c r="J27" s="57">
        <f t="shared" si="1"/>
        <v>18167.75576</v>
      </c>
      <c r="K27" s="57">
        <f t="shared" si="2"/>
        <v>17781.577880000001</v>
      </c>
      <c r="L27" s="57">
        <f t="shared" si="3"/>
        <v>17395.400000000001</v>
      </c>
    </row>
    <row r="28" spans="1:12" ht="17.25" customHeight="1" x14ac:dyDescent="0.25">
      <c r="A28" s="112"/>
      <c r="B28" s="113"/>
      <c r="C28" s="113"/>
      <c r="D28" s="114"/>
      <c r="E28" s="7">
        <v>116</v>
      </c>
      <c r="F28" s="110" t="s">
        <v>50</v>
      </c>
      <c r="G28" s="39">
        <v>15092</v>
      </c>
      <c r="H28" s="57">
        <v>28305.046000000006</v>
      </c>
      <c r="I28" s="57">
        <f t="shared" si="0"/>
        <v>17706.839919999999</v>
      </c>
      <c r="J28" s="57">
        <f t="shared" si="1"/>
        <v>17338.293280000002</v>
      </c>
      <c r="K28" s="57">
        <f t="shared" si="2"/>
        <v>16969.746640000001</v>
      </c>
      <c r="L28" s="57">
        <f t="shared" si="3"/>
        <v>16601.2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6">
        <v>15497</v>
      </c>
      <c r="H29" s="57">
        <v>29064.623500000005</v>
      </c>
      <c r="I29" s="57">
        <f t="shared" si="0"/>
        <v>18182.010220000004</v>
      </c>
      <c r="J29" s="57">
        <f t="shared" si="1"/>
        <v>17803.573480000003</v>
      </c>
      <c r="K29" s="57">
        <f t="shared" si="2"/>
        <v>17425.136740000002</v>
      </c>
      <c r="L29" s="57">
        <f t="shared" si="3"/>
        <v>17046.7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37">
        <v>16231</v>
      </c>
      <c r="H30" s="57">
        <v>30441.240500000011</v>
      </c>
      <c r="I30" s="57">
        <f t="shared" si="0"/>
        <v>19043.183060000003</v>
      </c>
      <c r="J30" s="57">
        <f t="shared" si="1"/>
        <v>18646.822040000003</v>
      </c>
      <c r="K30" s="57">
        <f t="shared" si="2"/>
        <v>18250.461020000002</v>
      </c>
      <c r="L30" s="57">
        <f t="shared" si="3"/>
        <v>17854.100000000002</v>
      </c>
    </row>
    <row r="31" spans="1:12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39">
        <v>12612</v>
      </c>
      <c r="H31" s="57">
        <v>23653.806000000004</v>
      </c>
      <c r="I31" s="57">
        <f t="shared" si="0"/>
        <v>14797.155120000001</v>
      </c>
      <c r="J31" s="57">
        <f t="shared" si="1"/>
        <v>14489.17008</v>
      </c>
      <c r="K31" s="57">
        <f t="shared" si="2"/>
        <v>14181.18504</v>
      </c>
      <c r="L31" s="57">
        <f t="shared" si="3"/>
        <v>13873.2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6">
        <v>13017</v>
      </c>
      <c r="H32" s="57">
        <v>24413.383500000004</v>
      </c>
      <c r="I32" s="57">
        <f t="shared" si="0"/>
        <v>15272.325420000001</v>
      </c>
      <c r="J32" s="57">
        <f t="shared" si="1"/>
        <v>14954.450280000001</v>
      </c>
      <c r="K32" s="57">
        <f t="shared" si="2"/>
        <v>14636.575140000001</v>
      </c>
      <c r="L32" s="57">
        <f t="shared" si="3"/>
        <v>14318.7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37">
        <v>13751</v>
      </c>
      <c r="H33" s="57">
        <v>25790.000500000006</v>
      </c>
      <c r="I33" s="57">
        <f t="shared" si="0"/>
        <v>16133.498260000002</v>
      </c>
      <c r="J33" s="57">
        <f t="shared" si="1"/>
        <v>15797.698840000003</v>
      </c>
      <c r="K33" s="57">
        <f t="shared" si="2"/>
        <v>15461.89942</v>
      </c>
      <c r="L33" s="57">
        <f t="shared" si="3"/>
        <v>15126.1</v>
      </c>
    </row>
    <row r="34" spans="1:12" ht="17.25" customHeight="1" x14ac:dyDescent="0.25">
      <c r="A34" s="112"/>
      <c r="B34" s="113"/>
      <c r="C34" s="113"/>
      <c r="D34" s="114"/>
      <c r="E34" s="7">
        <v>116</v>
      </c>
      <c r="F34" s="110" t="s">
        <v>52</v>
      </c>
      <c r="G34" s="39">
        <v>13039</v>
      </c>
      <c r="H34" s="57">
        <v>24454.644500000006</v>
      </c>
      <c r="I34" s="57">
        <f t="shared" si="0"/>
        <v>15298.137140000001</v>
      </c>
      <c r="J34" s="57">
        <f t="shared" si="1"/>
        <v>14979.724760000001</v>
      </c>
      <c r="K34" s="57">
        <f t="shared" si="2"/>
        <v>14661.312380000001</v>
      </c>
      <c r="L34" s="57">
        <f t="shared" si="3"/>
        <v>14342.900000000001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6">
        <v>13444</v>
      </c>
      <c r="H35" s="57">
        <v>25214.222000000005</v>
      </c>
      <c r="I35" s="57">
        <f t="shared" si="0"/>
        <v>15773.30744</v>
      </c>
      <c r="J35" s="57">
        <f t="shared" si="1"/>
        <v>15445.00496</v>
      </c>
      <c r="K35" s="57">
        <f t="shared" si="2"/>
        <v>15116.702480000002</v>
      </c>
      <c r="L35" s="57">
        <f t="shared" si="3"/>
        <v>14788.400000000001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37">
        <v>14179</v>
      </c>
      <c r="H36" s="57">
        <v>26592.714500000006</v>
      </c>
      <c r="I36" s="57">
        <f t="shared" si="0"/>
        <v>16635.653540000003</v>
      </c>
      <c r="J36" s="57">
        <f t="shared" si="1"/>
        <v>16289.402360000002</v>
      </c>
      <c r="K36" s="57">
        <f t="shared" si="2"/>
        <v>15943.151180000003</v>
      </c>
      <c r="L36" s="57">
        <f t="shared" si="3"/>
        <v>15596.900000000001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83.25" customHeight="1" x14ac:dyDescent="0.25">
      <c r="A38" s="119" t="s">
        <v>57</v>
      </c>
      <c r="B38" s="90"/>
      <c r="C38" s="90"/>
      <c r="D38" s="90"/>
      <c r="E38" s="90"/>
      <c r="F38" s="90"/>
      <c r="G38" s="90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ht="18" customHeight="1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x14ac:dyDescent="0.25">
      <c r="A42" s="13"/>
      <c r="B42" s="96"/>
      <c r="C42" s="97"/>
      <c r="D42" s="97"/>
      <c r="E42" s="97"/>
      <c r="F42" s="97"/>
      <c r="G42" s="97"/>
    </row>
    <row r="43" spans="1:12" x14ac:dyDescent="0.25">
      <c r="A43" s="121" t="s">
        <v>11</v>
      </c>
      <c r="B43" s="121"/>
      <c r="C43" s="121"/>
      <c r="D43" s="121"/>
      <c r="E43" s="121"/>
      <c r="F43" s="121"/>
      <c r="G43" s="121"/>
    </row>
    <row r="44" spans="1:12" ht="63" customHeight="1" x14ac:dyDescent="0.25">
      <c r="A44" s="47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47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47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48"/>
      <c r="E47" s="88" t="s">
        <v>13</v>
      </c>
      <c r="F47" s="88"/>
      <c r="G47" s="88"/>
    </row>
    <row r="48" spans="1:12" s="16" customFormat="1" ht="14.25" customHeight="1" x14ac:dyDescent="0.25">
      <c r="A48" s="17" t="s">
        <v>17</v>
      </c>
      <c r="B48" s="18"/>
      <c r="C48" s="49"/>
      <c r="D48" s="49"/>
      <c r="E48" s="49"/>
      <c r="F48" s="49"/>
      <c r="G48" s="20"/>
    </row>
    <row r="49" spans="1:7" ht="11.25" customHeight="1" x14ac:dyDescent="0.25">
      <c r="A49" s="90" t="s">
        <v>55</v>
      </c>
      <c r="B49" s="90"/>
      <c r="C49" s="49"/>
      <c r="D49" s="49"/>
      <c r="E49" s="49"/>
      <c r="F49" s="49"/>
      <c r="G49" s="49"/>
    </row>
    <row r="50" spans="1:7" s="16" customFormat="1" ht="9.9499999999999993" customHeight="1" x14ac:dyDescent="0.25">
      <c r="A50" s="91"/>
      <c r="B50" s="91"/>
      <c r="C50" s="49"/>
      <c r="D50" s="49"/>
      <c r="E50" s="49"/>
      <c r="F50" s="49"/>
      <c r="G50" s="20"/>
    </row>
    <row r="51" spans="1:7" x14ac:dyDescent="0.25">
      <c r="A51" s="91"/>
      <c r="B51" s="91"/>
      <c r="C51" s="49"/>
      <c r="D51" s="49"/>
      <c r="E51" s="49"/>
      <c r="F51" s="49"/>
      <c r="G51" s="49"/>
    </row>
    <row r="52" spans="1:7" ht="21.75" customHeight="1" x14ac:dyDescent="0.25">
      <c r="A52" s="18"/>
      <c r="C52" s="49"/>
      <c r="D52" s="49"/>
      <c r="E52" s="49"/>
      <c r="F52" s="49"/>
      <c r="G52" s="49"/>
    </row>
    <row r="53" spans="1:7" ht="12" customHeight="1" x14ac:dyDescent="0.25">
      <c r="A53" s="120" t="s">
        <v>18</v>
      </c>
      <c r="B53" s="92"/>
      <c r="E53" s="49"/>
      <c r="F53" s="49"/>
      <c r="G53" s="49"/>
    </row>
    <row r="54" spans="1:7" s="16" customFormat="1" ht="9.75" hidden="1" customHeight="1" x14ac:dyDescent="0.25">
      <c r="A54" s="118" t="s">
        <v>55</v>
      </c>
      <c r="B54" s="118"/>
      <c r="C54" s="49"/>
      <c r="D54" s="49"/>
      <c r="E54" s="49"/>
      <c r="F54" s="49"/>
      <c r="G54" s="20"/>
    </row>
    <row r="55" spans="1:7" x14ac:dyDescent="0.25">
      <c r="A55" s="118"/>
      <c r="B55" s="118"/>
      <c r="C55" s="49"/>
      <c r="D55" s="49"/>
      <c r="E55" s="49"/>
      <c r="F55" s="49"/>
      <c r="G55" s="49"/>
    </row>
    <row r="56" spans="1:7" ht="18.75" customHeight="1" x14ac:dyDescent="0.25">
      <c r="C56" s="49"/>
      <c r="D56" s="49"/>
      <c r="E56" s="49"/>
      <c r="F56" s="49"/>
      <c r="G56" s="49"/>
    </row>
    <row r="57" spans="1:7" ht="15.75" customHeight="1" x14ac:dyDescent="0.25">
      <c r="A57" s="17"/>
      <c r="G57" s="49"/>
    </row>
    <row r="58" spans="1:7" ht="12.75" customHeight="1" x14ac:dyDescent="0.25">
      <c r="A58" s="92"/>
      <c r="B58" s="92"/>
    </row>
    <row r="59" spans="1:7" ht="10.5" customHeight="1" x14ac:dyDescent="0.25">
      <c r="A59" s="91"/>
      <c r="B59" s="91"/>
    </row>
    <row r="60" spans="1:7" s="16" customFormat="1" ht="9.9499999999999993" customHeight="1" x14ac:dyDescent="0.25">
      <c r="A60" s="91"/>
      <c r="B60" s="91"/>
      <c r="C60" s="1"/>
      <c r="D60" s="1"/>
      <c r="E60" s="1"/>
      <c r="F60" s="1"/>
    </row>
    <row r="61" spans="1:7" ht="10.5" customHeight="1" x14ac:dyDescent="0.25"/>
    <row r="62" spans="1:7" ht="12" customHeight="1" x14ac:dyDescent="0.25"/>
    <row r="63" spans="1:7" ht="33" customHeight="1" x14ac:dyDescent="0.25">
      <c r="A63" s="89" t="s">
        <v>68</v>
      </c>
      <c r="B63" s="89"/>
      <c r="C63" s="89"/>
      <c r="D63" s="89"/>
      <c r="E63" s="89"/>
      <c r="F63" s="89"/>
      <c r="G63" s="89"/>
    </row>
    <row r="64" spans="1:7" ht="14.25" hidden="1" customHeight="1" x14ac:dyDescent="0.25">
      <c r="A64" s="89"/>
      <c r="B64" s="89"/>
      <c r="C64" s="89"/>
      <c r="D64" s="89"/>
      <c r="E64" s="89"/>
      <c r="F64" s="89"/>
      <c r="G64" s="89"/>
    </row>
    <row r="65" spans="1:7" ht="42" customHeight="1" x14ac:dyDescent="0.25">
      <c r="A65" s="93"/>
      <c r="B65" s="93"/>
      <c r="C65" s="93"/>
      <c r="D65" s="93"/>
      <c r="E65" s="93"/>
      <c r="F65" s="93"/>
      <c r="G65" s="93"/>
    </row>
    <row r="66" spans="1:7" x14ac:dyDescent="0.25">
      <c r="A66" s="49"/>
      <c r="B66" s="49"/>
      <c r="C66" s="49"/>
      <c r="D66" s="49"/>
      <c r="E66" s="49"/>
      <c r="F66" s="49"/>
      <c r="G66" s="49"/>
    </row>
    <row r="67" spans="1:7" ht="18.75" customHeight="1" x14ac:dyDescent="0.25">
      <c r="A67" s="49"/>
      <c r="B67" s="49"/>
      <c r="C67" s="49"/>
      <c r="D67" s="49"/>
      <c r="E67" s="49"/>
      <c r="F67" s="49"/>
      <c r="G67" s="49"/>
    </row>
    <row r="68" spans="1:7" ht="14.25" customHeight="1" x14ac:dyDescent="0.25">
      <c r="A68" s="17"/>
    </row>
    <row r="69" spans="1:7" ht="10.5" customHeight="1" x14ac:dyDescent="0.25">
      <c r="A69" s="94"/>
      <c r="B69" s="94"/>
    </row>
    <row r="70" spans="1:7" x14ac:dyDescent="0.25">
      <c r="A70" s="49"/>
    </row>
    <row r="71" spans="1:7" ht="10.5" customHeight="1" x14ac:dyDescent="0.25">
      <c r="A71" s="89"/>
      <c r="B71" s="89"/>
      <c r="C71" s="89"/>
      <c r="D71" s="89"/>
      <c r="E71" s="89"/>
      <c r="F71" s="89"/>
      <c r="G71" s="89"/>
    </row>
    <row r="72" spans="1:7" ht="12" customHeight="1" x14ac:dyDescent="0.25">
      <c r="A72" s="89"/>
      <c r="B72" s="89"/>
      <c r="C72" s="89"/>
      <c r="D72" s="89"/>
      <c r="E72" s="89"/>
      <c r="F72" s="89"/>
      <c r="G72" s="89"/>
    </row>
    <row r="73" spans="1:7" x14ac:dyDescent="0.25">
      <c r="A73" s="21"/>
      <c r="B73" s="21"/>
      <c r="C73" s="21"/>
      <c r="D73" s="21"/>
      <c r="E73" s="21"/>
      <c r="F73" s="21"/>
      <c r="G73" s="21"/>
    </row>
  </sheetData>
  <mergeCells count="37">
    <mergeCell ref="A43:G43"/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  <mergeCell ref="A38:G38"/>
    <mergeCell ref="B40:G42"/>
    <mergeCell ref="A53:B53"/>
    <mergeCell ref="B44:C44"/>
    <mergeCell ref="D44:E44"/>
    <mergeCell ref="F44:G44"/>
    <mergeCell ref="B45:C45"/>
    <mergeCell ref="D45:E45"/>
    <mergeCell ref="F45:G45"/>
    <mergeCell ref="B46:C46"/>
    <mergeCell ref="A47:C47"/>
    <mergeCell ref="E47:G47"/>
    <mergeCell ref="A49:B49"/>
    <mergeCell ref="A50:B51"/>
    <mergeCell ref="A69:B69"/>
    <mergeCell ref="A71:G71"/>
    <mergeCell ref="A72:G72"/>
    <mergeCell ref="A54:B55"/>
    <mergeCell ref="A58:B58"/>
    <mergeCell ref="A59:B60"/>
    <mergeCell ref="A63:G63"/>
    <mergeCell ref="A64:G64"/>
    <mergeCell ref="A65:G65"/>
  </mergeCells>
  <pageMargins left="0.70866141732283472" right="0.70866141732283472" top="0.55118110236220474" bottom="0.15748031496062992" header="0.31496062992125984" footer="0.31496062992125984"/>
  <pageSetup paperSize="9"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1"/>
  <sheetViews>
    <sheetView showGridLines="0" view="pageBreakPreview" topLeftCell="A4" zoomScaleNormal="100" zoomScaleSheetLayoutView="100" workbookViewId="0">
      <selection activeCell="R16" sqref="R16"/>
    </sheetView>
  </sheetViews>
  <sheetFormatPr defaultRowHeight="15" x14ac:dyDescent="0.25"/>
  <cols>
    <col min="1" max="1" width="30.42578125" style="1" bestFit="1" customWidth="1"/>
    <col min="2" max="6" width="15.5703125" style="1" bestFit="1" customWidth="1"/>
    <col min="7" max="7" width="15.5703125" style="1" hidden="1" customWidth="1"/>
    <col min="8" max="8" width="9.140625" style="1"/>
    <col min="9" max="13" width="0" style="1" hidden="1" customWidth="1"/>
    <col min="14" max="16384" width="9.140625" style="1"/>
  </cols>
  <sheetData>
    <row r="1" spans="1:12" x14ac:dyDescent="0.25">
      <c r="G1" s="2" t="s">
        <v>0</v>
      </c>
    </row>
    <row r="2" spans="1:12" ht="18" customHeight="1" x14ac:dyDescent="0.25">
      <c r="A2" s="3" t="s">
        <v>1</v>
      </c>
      <c r="B2" s="4"/>
      <c r="C2" s="4"/>
      <c r="D2" s="4"/>
      <c r="E2" s="4"/>
      <c r="F2" s="4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74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" t="s">
        <v>5</v>
      </c>
      <c r="G6" s="6" t="s">
        <v>6</v>
      </c>
      <c r="H6" s="66" t="s">
        <v>85</v>
      </c>
      <c r="I6" s="66" t="s">
        <v>86</v>
      </c>
      <c r="J6" s="66" t="s">
        <v>87</v>
      </c>
      <c r="K6" s="66" t="s">
        <v>88</v>
      </c>
      <c r="L6" s="66" t="s">
        <v>89</v>
      </c>
    </row>
    <row r="7" spans="1:12" ht="17.25" customHeight="1" x14ac:dyDescent="0.25">
      <c r="A7" s="103" t="s">
        <v>31</v>
      </c>
      <c r="B7" s="104"/>
      <c r="C7" s="104"/>
      <c r="D7" s="105"/>
      <c r="E7" s="10">
        <v>116</v>
      </c>
      <c r="F7" s="109" t="s">
        <v>44</v>
      </c>
      <c r="G7" s="35">
        <v>13487</v>
      </c>
      <c r="H7" s="57">
        <v>25294.868500000004</v>
      </c>
      <c r="I7" s="57">
        <f>G7*1.0666*1.1</f>
        <v>15823.757620000002</v>
      </c>
      <c r="J7" s="57">
        <f>G7*1.0444*1.1</f>
        <v>15494.40508</v>
      </c>
      <c r="K7" s="57">
        <f>G7*1.0222*1.1</f>
        <v>15165.052540000002</v>
      </c>
      <c r="L7" s="57">
        <f>G7*1.1</f>
        <v>14835.7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6">
        <v>13982</v>
      </c>
      <c r="H8" s="57">
        <v>26223.241000000002</v>
      </c>
      <c r="I8" s="57">
        <f t="shared" ref="I8:I36" si="0">G8*1.0666*1.1</f>
        <v>16404.52132</v>
      </c>
      <c r="J8" s="57">
        <f t="shared" ref="J8:J36" si="1">G8*1.0444*1.1</f>
        <v>16063.08088</v>
      </c>
      <c r="K8" s="57">
        <f t="shared" ref="K8:K36" si="2">G8*1.0222*1.1</f>
        <v>15721.640440000001</v>
      </c>
      <c r="L8" s="57">
        <f t="shared" ref="L8:L36" si="3">G8*1.1</f>
        <v>15380.2</v>
      </c>
    </row>
    <row r="9" spans="1:12" ht="17.25" customHeight="1" thickBot="1" x14ac:dyDescent="0.3">
      <c r="A9" s="112"/>
      <c r="B9" s="113"/>
      <c r="C9" s="113"/>
      <c r="D9" s="114"/>
      <c r="E9" s="30">
        <v>300</v>
      </c>
      <c r="F9" s="110"/>
      <c r="G9" s="38">
        <v>14627</v>
      </c>
      <c r="H9" s="57">
        <v>27432.938500000004</v>
      </c>
      <c r="I9" s="57">
        <f t="shared" si="0"/>
        <v>17161.274020000001</v>
      </c>
      <c r="J9" s="57">
        <f t="shared" si="1"/>
        <v>16804.08268</v>
      </c>
      <c r="K9" s="57">
        <f t="shared" si="2"/>
        <v>16446.891340000002</v>
      </c>
      <c r="L9" s="57">
        <f t="shared" si="3"/>
        <v>16089.7</v>
      </c>
    </row>
    <row r="10" spans="1:12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35">
        <v>14112</v>
      </c>
      <c r="H10" s="57">
        <v>26467.056</v>
      </c>
      <c r="I10" s="57">
        <f t="shared" si="0"/>
        <v>16557.045120000002</v>
      </c>
      <c r="J10" s="57">
        <f t="shared" si="1"/>
        <v>16212.430080000002</v>
      </c>
      <c r="K10" s="57">
        <f t="shared" si="2"/>
        <v>15867.815040000003</v>
      </c>
      <c r="L10" s="57">
        <f t="shared" si="3"/>
        <v>15523.2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6">
        <v>14517</v>
      </c>
      <c r="H11" s="57">
        <v>27226.633500000007</v>
      </c>
      <c r="I11" s="57">
        <f t="shared" si="0"/>
        <v>17032.21542</v>
      </c>
      <c r="J11" s="57">
        <f t="shared" si="1"/>
        <v>16677.710280000003</v>
      </c>
      <c r="K11" s="57">
        <f t="shared" si="2"/>
        <v>16323.205140000002</v>
      </c>
      <c r="L11" s="57">
        <f t="shared" si="3"/>
        <v>15968.7</v>
      </c>
    </row>
    <row r="12" spans="1:12" ht="17.25" customHeight="1" thickBot="1" x14ac:dyDescent="0.3">
      <c r="A12" s="112"/>
      <c r="B12" s="113"/>
      <c r="C12" s="113"/>
      <c r="D12" s="114"/>
      <c r="E12" s="30">
        <v>300</v>
      </c>
      <c r="F12" s="110"/>
      <c r="G12" s="38">
        <v>15252</v>
      </c>
      <c r="H12" s="57">
        <v>28605.126000000004</v>
      </c>
      <c r="I12" s="57">
        <f t="shared" si="0"/>
        <v>17894.561520000003</v>
      </c>
      <c r="J12" s="57">
        <f t="shared" si="1"/>
        <v>17522.107680000001</v>
      </c>
      <c r="K12" s="57">
        <f t="shared" si="2"/>
        <v>17149.653840000003</v>
      </c>
      <c r="L12" s="57">
        <f t="shared" si="3"/>
        <v>16777.2</v>
      </c>
    </row>
    <row r="13" spans="1:12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35">
        <v>14212</v>
      </c>
      <c r="H13" s="57">
        <v>26654.606</v>
      </c>
      <c r="I13" s="57">
        <f t="shared" si="0"/>
        <v>16674.371120000003</v>
      </c>
      <c r="J13" s="57">
        <f t="shared" si="1"/>
        <v>16327.314080000002</v>
      </c>
      <c r="K13" s="57">
        <f t="shared" si="2"/>
        <v>15980.257040000002</v>
      </c>
      <c r="L13" s="57">
        <f t="shared" si="3"/>
        <v>15633.2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6">
        <v>14617</v>
      </c>
      <c r="H14" s="57">
        <v>27414.183500000006</v>
      </c>
      <c r="I14" s="57">
        <f t="shared" si="0"/>
        <v>17149.541420000001</v>
      </c>
      <c r="J14" s="57">
        <f t="shared" si="1"/>
        <v>16792.594280000001</v>
      </c>
      <c r="K14" s="57">
        <f t="shared" si="2"/>
        <v>16435.647140000001</v>
      </c>
      <c r="L14" s="57">
        <f t="shared" si="3"/>
        <v>16078.7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38">
        <v>15352</v>
      </c>
      <c r="H15" s="57">
        <v>28792.676000000003</v>
      </c>
      <c r="I15" s="57">
        <f t="shared" si="0"/>
        <v>18011.88752</v>
      </c>
      <c r="J15" s="57">
        <f t="shared" si="1"/>
        <v>17636.991680000003</v>
      </c>
      <c r="K15" s="57">
        <f t="shared" si="2"/>
        <v>17262.095840000002</v>
      </c>
      <c r="L15" s="57">
        <f t="shared" si="3"/>
        <v>16887.2</v>
      </c>
    </row>
    <row r="16" spans="1:12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35">
        <v>14590</v>
      </c>
      <c r="H16" s="57">
        <v>27363.545000000009</v>
      </c>
      <c r="I16" s="57">
        <f t="shared" si="0"/>
        <v>17117.863400000002</v>
      </c>
      <c r="J16" s="57">
        <f t="shared" si="1"/>
        <v>16761.5756</v>
      </c>
      <c r="K16" s="57">
        <f t="shared" si="2"/>
        <v>16405.287800000002</v>
      </c>
      <c r="L16" s="57">
        <f t="shared" si="3"/>
        <v>16049.000000000002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6">
        <v>14995</v>
      </c>
      <c r="H17" s="57">
        <v>28123.122500000001</v>
      </c>
      <c r="I17" s="57">
        <f t="shared" si="0"/>
        <v>17593.0337</v>
      </c>
      <c r="J17" s="57">
        <f t="shared" si="1"/>
        <v>17226.855800000001</v>
      </c>
      <c r="K17" s="57">
        <f t="shared" si="2"/>
        <v>16860.677899999999</v>
      </c>
      <c r="L17" s="57">
        <f t="shared" si="3"/>
        <v>16494.5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38">
        <v>15730</v>
      </c>
      <c r="H18" s="57">
        <v>29501.615000000005</v>
      </c>
      <c r="I18" s="57">
        <f t="shared" si="0"/>
        <v>18455.379799999999</v>
      </c>
      <c r="J18" s="57">
        <f t="shared" si="1"/>
        <v>18071.253200000003</v>
      </c>
      <c r="K18" s="57">
        <f t="shared" si="2"/>
        <v>17687.126600000003</v>
      </c>
      <c r="L18" s="57">
        <f t="shared" si="3"/>
        <v>17303</v>
      </c>
    </row>
    <row r="19" spans="1:12" ht="17.25" customHeight="1" x14ac:dyDescent="0.25">
      <c r="A19" s="112"/>
      <c r="B19" s="113"/>
      <c r="C19" s="113"/>
      <c r="D19" s="114"/>
      <c r="E19" s="10">
        <v>116</v>
      </c>
      <c r="F19" s="109" t="s">
        <v>43</v>
      </c>
      <c r="G19" s="35">
        <v>17531</v>
      </c>
      <c r="H19" s="57">
        <v>32879.390500000009</v>
      </c>
      <c r="I19" s="57">
        <f t="shared" si="0"/>
        <v>20568.421060000004</v>
      </c>
      <c r="J19" s="57">
        <f t="shared" si="1"/>
        <v>20140.314040000001</v>
      </c>
      <c r="K19" s="57">
        <f t="shared" si="2"/>
        <v>19712.207020000002</v>
      </c>
      <c r="L19" s="57">
        <f t="shared" si="3"/>
        <v>19284.100000000002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6">
        <v>17936</v>
      </c>
      <c r="H20" s="57">
        <v>33638.968000000008</v>
      </c>
      <c r="I20" s="57">
        <f t="shared" si="0"/>
        <v>21043.591360000002</v>
      </c>
      <c r="J20" s="57">
        <f t="shared" si="1"/>
        <v>20605.594240000002</v>
      </c>
      <c r="K20" s="57">
        <f t="shared" si="2"/>
        <v>20167.597119999999</v>
      </c>
      <c r="L20" s="57">
        <f t="shared" si="3"/>
        <v>19729.600000000002</v>
      </c>
    </row>
    <row r="21" spans="1:12" ht="17.25" customHeight="1" thickBot="1" x14ac:dyDescent="0.3">
      <c r="A21" s="112"/>
      <c r="B21" s="113"/>
      <c r="C21" s="113"/>
      <c r="D21" s="114"/>
      <c r="E21" s="30">
        <v>300</v>
      </c>
      <c r="F21" s="110"/>
      <c r="G21" s="38">
        <v>18670</v>
      </c>
      <c r="H21" s="57">
        <v>35015.584999999999</v>
      </c>
      <c r="I21" s="57">
        <f t="shared" si="0"/>
        <v>21904.764200000001</v>
      </c>
      <c r="J21" s="57">
        <f t="shared" si="1"/>
        <v>21448.842800000002</v>
      </c>
      <c r="K21" s="57">
        <f t="shared" si="2"/>
        <v>20992.921399999999</v>
      </c>
      <c r="L21" s="57">
        <f t="shared" si="3"/>
        <v>20537</v>
      </c>
    </row>
    <row r="22" spans="1:12" ht="17.25" customHeight="1" x14ac:dyDescent="0.25">
      <c r="A22" s="112"/>
      <c r="B22" s="113"/>
      <c r="C22" s="113"/>
      <c r="D22" s="114"/>
      <c r="E22" s="10">
        <v>116</v>
      </c>
      <c r="F22" s="109" t="s">
        <v>48</v>
      </c>
      <c r="G22" s="35">
        <v>17531</v>
      </c>
      <c r="H22" s="57">
        <v>32879.390500000009</v>
      </c>
      <c r="I22" s="57">
        <f t="shared" si="0"/>
        <v>20568.421060000004</v>
      </c>
      <c r="J22" s="57">
        <f t="shared" si="1"/>
        <v>20140.314040000001</v>
      </c>
      <c r="K22" s="57">
        <f t="shared" si="2"/>
        <v>19712.207020000002</v>
      </c>
      <c r="L22" s="57">
        <f t="shared" si="3"/>
        <v>19284.100000000002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6">
        <v>17936</v>
      </c>
      <c r="H23" s="57">
        <v>33638.968000000008</v>
      </c>
      <c r="I23" s="57">
        <f t="shared" si="0"/>
        <v>21043.591360000002</v>
      </c>
      <c r="J23" s="57">
        <f t="shared" si="1"/>
        <v>20605.594240000002</v>
      </c>
      <c r="K23" s="57">
        <f t="shared" si="2"/>
        <v>20167.597119999999</v>
      </c>
      <c r="L23" s="57">
        <f t="shared" si="3"/>
        <v>19729.600000000002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37">
        <v>18670</v>
      </c>
      <c r="H24" s="57">
        <v>35015.584999999999</v>
      </c>
      <c r="I24" s="57">
        <f t="shared" si="0"/>
        <v>21904.764200000001</v>
      </c>
      <c r="J24" s="57">
        <f t="shared" si="1"/>
        <v>21448.842800000002</v>
      </c>
      <c r="K24" s="57">
        <f t="shared" si="2"/>
        <v>20992.921399999999</v>
      </c>
      <c r="L24" s="57">
        <f t="shared" si="3"/>
        <v>20537</v>
      </c>
    </row>
    <row r="25" spans="1:12" ht="17.25" customHeight="1" x14ac:dyDescent="0.25">
      <c r="A25" s="112"/>
      <c r="B25" s="113"/>
      <c r="C25" s="113"/>
      <c r="D25" s="114"/>
      <c r="E25" s="7">
        <v>116</v>
      </c>
      <c r="F25" s="110" t="s">
        <v>49</v>
      </c>
      <c r="G25" s="39">
        <v>16091</v>
      </c>
      <c r="H25" s="57">
        <v>30178.670500000007</v>
      </c>
      <c r="I25" s="57">
        <f t="shared" si="0"/>
        <v>18878.926660000001</v>
      </c>
      <c r="J25" s="57">
        <f t="shared" si="1"/>
        <v>18485.98444</v>
      </c>
      <c r="K25" s="57">
        <f t="shared" si="2"/>
        <v>18093.042220000003</v>
      </c>
      <c r="L25" s="57">
        <f t="shared" si="3"/>
        <v>17700.100000000002</v>
      </c>
    </row>
    <row r="26" spans="1:12" ht="17.25" customHeight="1" x14ac:dyDescent="0.25">
      <c r="A26" s="112"/>
      <c r="B26" s="113"/>
      <c r="C26" s="113"/>
      <c r="D26" s="114"/>
      <c r="E26" s="8">
        <v>200</v>
      </c>
      <c r="F26" s="110"/>
      <c r="G26" s="36">
        <v>16496</v>
      </c>
      <c r="H26" s="57">
        <v>30938.248000000007</v>
      </c>
      <c r="I26" s="57">
        <f t="shared" si="0"/>
        <v>19354.096960000003</v>
      </c>
      <c r="J26" s="57">
        <f t="shared" si="1"/>
        <v>18951.264640000001</v>
      </c>
      <c r="K26" s="57">
        <f t="shared" si="2"/>
        <v>18548.432320000004</v>
      </c>
      <c r="L26" s="57">
        <f t="shared" si="3"/>
        <v>18145.600000000002</v>
      </c>
    </row>
    <row r="27" spans="1:12" ht="17.25" customHeight="1" thickBot="1" x14ac:dyDescent="0.3">
      <c r="A27" s="112"/>
      <c r="B27" s="113"/>
      <c r="C27" s="113"/>
      <c r="D27" s="114"/>
      <c r="E27" s="9">
        <v>300</v>
      </c>
      <c r="F27" s="111"/>
      <c r="G27" s="37">
        <v>17230</v>
      </c>
      <c r="H27" s="57">
        <v>32314.865000000005</v>
      </c>
      <c r="I27" s="57">
        <f t="shared" si="0"/>
        <v>20215.269800000002</v>
      </c>
      <c r="J27" s="57">
        <f t="shared" si="1"/>
        <v>19794.513200000001</v>
      </c>
      <c r="K27" s="57">
        <f t="shared" si="2"/>
        <v>19373.756600000004</v>
      </c>
      <c r="L27" s="57">
        <f t="shared" si="3"/>
        <v>18953</v>
      </c>
    </row>
    <row r="28" spans="1:12" ht="17.25" customHeight="1" x14ac:dyDescent="0.25">
      <c r="A28" s="112"/>
      <c r="B28" s="113"/>
      <c r="C28" s="113"/>
      <c r="D28" s="114"/>
      <c r="E28" s="7">
        <v>116</v>
      </c>
      <c r="F28" s="110" t="s">
        <v>50</v>
      </c>
      <c r="G28" s="39">
        <v>16508</v>
      </c>
      <c r="H28" s="57">
        <v>30960.754000000008</v>
      </c>
      <c r="I28" s="57">
        <f t="shared" si="0"/>
        <v>19368.176080000001</v>
      </c>
      <c r="J28" s="57">
        <f t="shared" si="1"/>
        <v>18965.050720000003</v>
      </c>
      <c r="K28" s="57">
        <f t="shared" si="2"/>
        <v>18561.925360000001</v>
      </c>
      <c r="L28" s="57">
        <f t="shared" si="3"/>
        <v>18158.800000000003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6">
        <v>16913</v>
      </c>
      <c r="H29" s="57">
        <v>31720.331500000008</v>
      </c>
      <c r="I29" s="57">
        <f t="shared" si="0"/>
        <v>19843.346380000003</v>
      </c>
      <c r="J29" s="57">
        <f t="shared" si="1"/>
        <v>19430.33092</v>
      </c>
      <c r="K29" s="57">
        <f t="shared" si="2"/>
        <v>19017.315460000002</v>
      </c>
      <c r="L29" s="57">
        <f t="shared" si="3"/>
        <v>18604.300000000003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37">
        <v>17648</v>
      </c>
      <c r="H30" s="57">
        <v>33098.824000000008</v>
      </c>
      <c r="I30" s="57">
        <f t="shared" si="0"/>
        <v>20705.692480000002</v>
      </c>
      <c r="J30" s="57">
        <f t="shared" si="1"/>
        <v>20274.728319999998</v>
      </c>
      <c r="K30" s="57">
        <f t="shared" si="2"/>
        <v>19843.764160000002</v>
      </c>
      <c r="L30" s="57">
        <f t="shared" si="3"/>
        <v>19412.800000000003</v>
      </c>
    </row>
    <row r="31" spans="1:12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39">
        <v>14028</v>
      </c>
      <c r="H31" s="57">
        <v>26309.514000000003</v>
      </c>
      <c r="I31" s="57">
        <f t="shared" si="0"/>
        <v>16458.491280000002</v>
      </c>
      <c r="J31" s="57">
        <f t="shared" si="1"/>
        <v>16115.927520000001</v>
      </c>
      <c r="K31" s="57">
        <f t="shared" si="2"/>
        <v>15773.36376</v>
      </c>
      <c r="L31" s="57">
        <f t="shared" si="3"/>
        <v>15430.800000000001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6">
        <v>14433</v>
      </c>
      <c r="H32" s="57">
        <v>27069.091500000006</v>
      </c>
      <c r="I32" s="57">
        <f t="shared" si="0"/>
        <v>16933.661580000004</v>
      </c>
      <c r="J32" s="57">
        <f t="shared" si="1"/>
        <v>16581.207720000002</v>
      </c>
      <c r="K32" s="57">
        <f t="shared" si="2"/>
        <v>16228.753860000001</v>
      </c>
      <c r="L32" s="57">
        <f t="shared" si="3"/>
        <v>15876.300000000001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37">
        <v>15168</v>
      </c>
      <c r="H33" s="57">
        <v>28447.58400000001</v>
      </c>
      <c r="I33" s="57">
        <f t="shared" si="0"/>
        <v>17796.007680000002</v>
      </c>
      <c r="J33" s="57">
        <f t="shared" si="1"/>
        <v>17425.60512</v>
      </c>
      <c r="K33" s="57">
        <f t="shared" si="2"/>
        <v>17055.202560000002</v>
      </c>
      <c r="L33" s="57">
        <f t="shared" si="3"/>
        <v>16684.800000000003</v>
      </c>
    </row>
    <row r="34" spans="1:12" ht="17.25" customHeight="1" x14ac:dyDescent="0.25">
      <c r="A34" s="112"/>
      <c r="B34" s="113"/>
      <c r="C34" s="113"/>
      <c r="D34" s="114"/>
      <c r="E34" s="7">
        <v>116</v>
      </c>
      <c r="F34" s="110" t="s">
        <v>52</v>
      </c>
      <c r="G34" s="39">
        <v>14456</v>
      </c>
      <c r="H34" s="57">
        <v>27112.228000000003</v>
      </c>
      <c r="I34" s="57">
        <f t="shared" si="0"/>
        <v>16960.646560000001</v>
      </c>
      <c r="J34" s="57">
        <f t="shared" si="1"/>
        <v>16607.63104</v>
      </c>
      <c r="K34" s="57">
        <f t="shared" si="2"/>
        <v>16254.615520000001</v>
      </c>
      <c r="L34" s="57">
        <f t="shared" si="3"/>
        <v>15901.600000000002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6">
        <v>14861</v>
      </c>
      <c r="H35" s="57">
        <v>27871.805500000009</v>
      </c>
      <c r="I35" s="57">
        <f t="shared" si="0"/>
        <v>17435.816860000003</v>
      </c>
      <c r="J35" s="57">
        <f t="shared" si="1"/>
        <v>17072.911240000001</v>
      </c>
      <c r="K35" s="57">
        <f t="shared" si="2"/>
        <v>16710.00562</v>
      </c>
      <c r="L35" s="57">
        <f t="shared" si="3"/>
        <v>16347.100000000002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37">
        <v>15596</v>
      </c>
      <c r="H36" s="57">
        <v>29250.298000000006</v>
      </c>
      <c r="I36" s="57">
        <f t="shared" si="0"/>
        <v>18298.162960000001</v>
      </c>
      <c r="J36" s="57">
        <f t="shared" si="1"/>
        <v>17917.308640000003</v>
      </c>
      <c r="K36" s="57">
        <f t="shared" si="2"/>
        <v>17536.454320000001</v>
      </c>
      <c r="L36" s="57">
        <f t="shared" si="3"/>
        <v>17155.600000000002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83.25" customHeight="1" x14ac:dyDescent="0.25">
      <c r="A38" s="119" t="s">
        <v>58</v>
      </c>
      <c r="B38" s="90"/>
      <c r="C38" s="90"/>
      <c r="D38" s="90"/>
      <c r="E38" s="90"/>
      <c r="F38" s="90"/>
      <c r="G38" s="90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ht="18" customHeight="1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x14ac:dyDescent="0.25">
      <c r="A42" s="13"/>
      <c r="B42" s="96"/>
      <c r="C42" s="97"/>
      <c r="D42" s="97"/>
      <c r="E42" s="97"/>
      <c r="F42" s="97"/>
      <c r="G42" s="97"/>
    </row>
    <row r="43" spans="1:12" ht="18" customHeight="1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47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47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47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48"/>
      <c r="E47" s="88" t="s">
        <v>13</v>
      </c>
      <c r="F47" s="88"/>
      <c r="G47" s="88"/>
    </row>
    <row r="48" spans="1:12" s="16" customFormat="1" ht="14.25" customHeight="1" x14ac:dyDescent="0.25">
      <c r="A48" s="17" t="s">
        <v>17</v>
      </c>
      <c r="B48" s="18"/>
      <c r="C48" s="49"/>
      <c r="D48" s="49"/>
      <c r="E48" s="49"/>
      <c r="F48" s="49"/>
      <c r="G48" s="20"/>
    </row>
    <row r="49" spans="1:7" ht="11.25" customHeight="1" x14ac:dyDescent="0.25">
      <c r="A49" s="90" t="s">
        <v>55</v>
      </c>
      <c r="B49" s="90"/>
      <c r="C49" s="49"/>
      <c r="D49" s="49"/>
      <c r="E49" s="49"/>
      <c r="F49" s="49"/>
      <c r="G49" s="49"/>
    </row>
    <row r="50" spans="1:7" s="16" customFormat="1" ht="9.9499999999999993" customHeight="1" x14ac:dyDescent="0.25">
      <c r="A50" s="91"/>
      <c r="B50" s="91"/>
      <c r="C50" s="49"/>
      <c r="D50" s="49"/>
      <c r="E50" s="49"/>
      <c r="F50" s="49"/>
      <c r="G50" s="20"/>
    </row>
    <row r="51" spans="1:7" x14ac:dyDescent="0.25">
      <c r="A51" s="91"/>
      <c r="B51" s="91"/>
      <c r="C51" s="49"/>
      <c r="D51" s="49"/>
      <c r="E51" s="49"/>
      <c r="F51" s="49"/>
      <c r="G51" s="49"/>
    </row>
    <row r="52" spans="1:7" ht="21.75" customHeight="1" x14ac:dyDescent="0.25">
      <c r="A52" s="18"/>
      <c r="C52" s="49"/>
      <c r="D52" s="49"/>
      <c r="E52" s="49"/>
      <c r="F52" s="49"/>
      <c r="G52" s="49"/>
    </row>
    <row r="53" spans="1:7" ht="12" customHeight="1" x14ac:dyDescent="0.25">
      <c r="A53" s="120" t="s">
        <v>18</v>
      </c>
      <c r="B53" s="92"/>
      <c r="E53" s="49"/>
      <c r="F53" s="49"/>
      <c r="G53" s="49"/>
    </row>
    <row r="54" spans="1:7" s="16" customFormat="1" ht="9.75" hidden="1" customHeight="1" x14ac:dyDescent="0.25">
      <c r="A54" s="118" t="s">
        <v>55</v>
      </c>
      <c r="B54" s="118"/>
      <c r="C54" s="49"/>
      <c r="D54" s="49"/>
      <c r="E54" s="49"/>
      <c r="F54" s="49"/>
      <c r="G54" s="20"/>
    </row>
    <row r="55" spans="1:7" x14ac:dyDescent="0.25">
      <c r="A55" s="118"/>
      <c r="B55" s="118"/>
      <c r="C55" s="49"/>
      <c r="D55" s="49"/>
      <c r="E55" s="49"/>
      <c r="F55" s="49"/>
      <c r="G55" s="49"/>
    </row>
    <row r="56" spans="1:7" ht="18.75" customHeight="1" x14ac:dyDescent="0.25">
      <c r="C56" s="49"/>
      <c r="D56" s="49"/>
      <c r="E56" s="49"/>
      <c r="F56" s="49"/>
      <c r="G56" s="49"/>
    </row>
    <row r="57" spans="1:7" ht="15.75" customHeight="1" x14ac:dyDescent="0.25">
      <c r="A57" s="17"/>
      <c r="G57" s="49"/>
    </row>
    <row r="58" spans="1:7" ht="12.75" customHeight="1" x14ac:dyDescent="0.25">
      <c r="A58" s="92"/>
      <c r="B58" s="92"/>
    </row>
    <row r="59" spans="1:7" ht="10.5" customHeight="1" x14ac:dyDescent="0.25">
      <c r="A59" s="91"/>
      <c r="B59" s="91"/>
    </row>
    <row r="60" spans="1:7" s="16" customFormat="1" ht="9.9499999999999993" customHeight="1" x14ac:dyDescent="0.25">
      <c r="A60" s="91"/>
      <c r="B60" s="91"/>
      <c r="C60" s="1"/>
      <c r="D60" s="1"/>
      <c r="E60" s="1"/>
      <c r="F60" s="1"/>
    </row>
    <row r="62" spans="1:7" ht="39.75" customHeight="1" x14ac:dyDescent="0.25">
      <c r="A62" s="89" t="s">
        <v>68</v>
      </c>
      <c r="B62" s="89"/>
      <c r="C62" s="89"/>
      <c r="D62" s="89"/>
      <c r="E62" s="89"/>
      <c r="F62" s="89"/>
      <c r="G62" s="89"/>
    </row>
    <row r="63" spans="1:7" ht="42" customHeight="1" x14ac:dyDescent="0.25">
      <c r="A63" s="93"/>
      <c r="B63" s="93"/>
      <c r="C63" s="93"/>
      <c r="D63" s="93"/>
      <c r="E63" s="93"/>
      <c r="F63" s="93"/>
      <c r="G63" s="93"/>
    </row>
    <row r="64" spans="1:7" x14ac:dyDescent="0.25">
      <c r="A64" s="49"/>
      <c r="B64" s="49"/>
      <c r="C64" s="49"/>
      <c r="D64" s="49"/>
      <c r="E64" s="49"/>
      <c r="F64" s="49"/>
      <c r="G64" s="49"/>
    </row>
    <row r="65" spans="1:7" ht="18.75" customHeight="1" x14ac:dyDescent="0.25">
      <c r="A65" s="49"/>
      <c r="B65" s="49"/>
      <c r="C65" s="49"/>
      <c r="D65" s="49"/>
      <c r="E65" s="49"/>
      <c r="F65" s="49"/>
      <c r="G65" s="49"/>
    </row>
    <row r="66" spans="1:7" ht="14.25" customHeight="1" x14ac:dyDescent="0.25">
      <c r="A66" s="17"/>
    </row>
    <row r="67" spans="1:7" ht="10.5" customHeight="1" x14ac:dyDescent="0.25">
      <c r="A67" s="94"/>
      <c r="B67" s="94"/>
    </row>
    <row r="68" spans="1:7" x14ac:dyDescent="0.25">
      <c r="A68" s="49"/>
    </row>
    <row r="69" spans="1:7" ht="10.5" customHeight="1" x14ac:dyDescent="0.25">
      <c r="A69" s="89"/>
      <c r="B69" s="89"/>
      <c r="C69" s="89"/>
      <c r="D69" s="89"/>
      <c r="E69" s="89"/>
      <c r="F69" s="89"/>
      <c r="G69" s="89"/>
    </row>
    <row r="70" spans="1:7" ht="12" customHeight="1" x14ac:dyDescent="0.25">
      <c r="A70" s="89"/>
      <c r="B70" s="89"/>
      <c r="C70" s="89"/>
      <c r="D70" s="89"/>
      <c r="E70" s="89"/>
      <c r="F70" s="89"/>
      <c r="G70" s="89"/>
    </row>
    <row r="71" spans="1:7" x14ac:dyDescent="0.25">
      <c r="A71" s="21"/>
      <c r="B71" s="21"/>
      <c r="C71" s="21"/>
      <c r="D71" s="21"/>
      <c r="E71" s="21"/>
      <c r="F71" s="21"/>
      <c r="G71" s="21"/>
    </row>
  </sheetData>
  <mergeCells count="35">
    <mergeCell ref="B40:G42"/>
    <mergeCell ref="A53:B53"/>
    <mergeCell ref="A54:B55"/>
    <mergeCell ref="A58:B58"/>
    <mergeCell ref="F44:G44"/>
    <mergeCell ref="A50:B51"/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  <mergeCell ref="A38:G38"/>
    <mergeCell ref="A69:G69"/>
    <mergeCell ref="A70:G70"/>
    <mergeCell ref="B44:C44"/>
    <mergeCell ref="D44:E44"/>
    <mergeCell ref="A62:G62"/>
    <mergeCell ref="A63:G63"/>
    <mergeCell ref="A67:B67"/>
    <mergeCell ref="A59:B60"/>
    <mergeCell ref="B45:C45"/>
    <mergeCell ref="D45:E45"/>
    <mergeCell ref="F45:G45"/>
    <mergeCell ref="B46:C46"/>
    <mergeCell ref="A47:C47"/>
    <mergeCell ref="E47:G47"/>
    <mergeCell ref="A49:B49"/>
  </mergeCells>
  <pageMargins left="0.70866141732283472" right="0.70866141732283472" top="0.55118110236220474" bottom="0.15748031496062992" header="0.31496062992125984" footer="0.31496062992125984"/>
  <pageSetup paperSize="9" scale="6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72"/>
  <sheetViews>
    <sheetView showGridLines="0" view="pageBreakPreview" topLeftCell="A4" zoomScaleNormal="100" zoomScaleSheetLayoutView="100" workbookViewId="0">
      <selection activeCell="Q16" sqref="Q16"/>
    </sheetView>
  </sheetViews>
  <sheetFormatPr defaultRowHeight="15" x14ac:dyDescent="0.25"/>
  <cols>
    <col min="1" max="1" width="30.42578125" style="1" bestFit="1" customWidth="1"/>
    <col min="2" max="6" width="15.5703125" style="1" bestFit="1" customWidth="1"/>
    <col min="7" max="7" width="15.5703125" style="1" hidden="1" customWidth="1"/>
    <col min="8" max="8" width="9.140625" style="1"/>
    <col min="9" max="12" width="0" style="1" hidden="1" customWidth="1"/>
    <col min="13" max="16384" width="9.140625" style="1"/>
  </cols>
  <sheetData>
    <row r="1" spans="1:12" x14ac:dyDescent="0.25">
      <c r="G1" s="2" t="s">
        <v>0</v>
      </c>
    </row>
    <row r="2" spans="1:12" ht="18" customHeight="1" x14ac:dyDescent="0.25">
      <c r="A2" s="3" t="s">
        <v>1</v>
      </c>
      <c r="B2" s="4"/>
      <c r="C2" s="4"/>
      <c r="D2" s="4"/>
      <c r="E2" s="4"/>
      <c r="F2" s="4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83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" t="s">
        <v>5</v>
      </c>
      <c r="G6" s="6" t="s">
        <v>6</v>
      </c>
      <c r="H6" s="67" t="s">
        <v>85</v>
      </c>
      <c r="I6" s="67" t="s">
        <v>86</v>
      </c>
      <c r="J6" s="67" t="s">
        <v>87</v>
      </c>
      <c r="K6" s="67" t="s">
        <v>88</v>
      </c>
      <c r="L6" s="67" t="s">
        <v>89</v>
      </c>
    </row>
    <row r="7" spans="1:12" ht="17.25" customHeight="1" x14ac:dyDescent="0.25">
      <c r="A7" s="103" t="s">
        <v>32</v>
      </c>
      <c r="B7" s="104"/>
      <c r="C7" s="104"/>
      <c r="D7" s="105"/>
      <c r="E7" s="10">
        <v>116</v>
      </c>
      <c r="F7" s="109" t="s">
        <v>44</v>
      </c>
      <c r="G7" s="35">
        <v>13487</v>
      </c>
      <c r="H7" s="57">
        <v>25294.868500000004</v>
      </c>
      <c r="I7" s="57">
        <f>G7*1.0666*1.1</f>
        <v>15823.757620000002</v>
      </c>
      <c r="J7" s="57">
        <f>G7*1.0444*1.1</f>
        <v>15494.40508</v>
      </c>
      <c r="K7" s="57">
        <f>G7*1.0222*1.1</f>
        <v>15165.052540000002</v>
      </c>
      <c r="L7" s="57">
        <f>G7*1.1</f>
        <v>14835.7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6">
        <v>13892</v>
      </c>
      <c r="H8" s="57">
        <v>26054.446000000007</v>
      </c>
      <c r="I8" s="57">
        <f t="shared" ref="I8:I36" si="0">G8*1.0666*1.1</f>
        <v>16298.927920000002</v>
      </c>
      <c r="J8" s="57">
        <f t="shared" ref="J8:J36" si="1">G8*1.0444*1.1</f>
        <v>15959.685280000002</v>
      </c>
      <c r="K8" s="57">
        <f t="shared" ref="K8:K36" si="2">G8*1.0222*1.1</f>
        <v>15620.442640000003</v>
      </c>
      <c r="L8" s="57">
        <f t="shared" ref="L8:L36" si="3">G8*1.1</f>
        <v>15281.2</v>
      </c>
    </row>
    <row r="9" spans="1:12" ht="17.25" customHeight="1" thickBot="1" x14ac:dyDescent="0.3">
      <c r="A9" s="112"/>
      <c r="B9" s="113"/>
      <c r="C9" s="113"/>
      <c r="D9" s="114"/>
      <c r="E9" s="30">
        <v>300</v>
      </c>
      <c r="F9" s="110"/>
      <c r="G9" s="38">
        <v>14627</v>
      </c>
      <c r="H9" s="57">
        <v>27432.938500000004</v>
      </c>
      <c r="I9" s="57">
        <f t="shared" si="0"/>
        <v>17161.274020000001</v>
      </c>
      <c r="J9" s="57">
        <f t="shared" si="1"/>
        <v>16804.08268</v>
      </c>
      <c r="K9" s="57">
        <f t="shared" si="2"/>
        <v>16446.891340000002</v>
      </c>
      <c r="L9" s="57">
        <f t="shared" si="3"/>
        <v>16089.7</v>
      </c>
    </row>
    <row r="10" spans="1:12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35">
        <v>14112</v>
      </c>
      <c r="H10" s="57">
        <v>26467.056</v>
      </c>
      <c r="I10" s="57">
        <f t="shared" si="0"/>
        <v>16557.045120000002</v>
      </c>
      <c r="J10" s="57">
        <f t="shared" si="1"/>
        <v>16212.430080000002</v>
      </c>
      <c r="K10" s="57">
        <f t="shared" si="2"/>
        <v>15867.815040000003</v>
      </c>
      <c r="L10" s="57">
        <f t="shared" si="3"/>
        <v>15523.2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6">
        <v>14517</v>
      </c>
      <c r="H11" s="57">
        <v>27226.633500000007</v>
      </c>
      <c r="I11" s="57">
        <f t="shared" si="0"/>
        <v>17032.21542</v>
      </c>
      <c r="J11" s="57">
        <f t="shared" si="1"/>
        <v>16677.710280000003</v>
      </c>
      <c r="K11" s="57">
        <f t="shared" si="2"/>
        <v>16323.205140000002</v>
      </c>
      <c r="L11" s="57">
        <f t="shared" si="3"/>
        <v>15968.7</v>
      </c>
    </row>
    <row r="12" spans="1:12" ht="17.25" customHeight="1" thickBot="1" x14ac:dyDescent="0.3">
      <c r="A12" s="112"/>
      <c r="B12" s="113"/>
      <c r="C12" s="113"/>
      <c r="D12" s="114"/>
      <c r="E12" s="30">
        <v>300</v>
      </c>
      <c r="F12" s="110"/>
      <c r="G12" s="38">
        <v>15252</v>
      </c>
      <c r="H12" s="57">
        <v>28605.126000000004</v>
      </c>
      <c r="I12" s="57">
        <f t="shared" si="0"/>
        <v>17894.561520000003</v>
      </c>
      <c r="J12" s="57">
        <f t="shared" si="1"/>
        <v>17522.107680000001</v>
      </c>
      <c r="K12" s="57">
        <f t="shared" si="2"/>
        <v>17149.653840000003</v>
      </c>
      <c r="L12" s="57">
        <f t="shared" si="3"/>
        <v>16777.2</v>
      </c>
    </row>
    <row r="13" spans="1:12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35">
        <v>14212</v>
      </c>
      <c r="H13" s="57">
        <v>26654.606</v>
      </c>
      <c r="I13" s="57">
        <f t="shared" si="0"/>
        <v>16674.371120000003</v>
      </c>
      <c r="J13" s="57">
        <f t="shared" si="1"/>
        <v>16327.314080000002</v>
      </c>
      <c r="K13" s="57">
        <f t="shared" si="2"/>
        <v>15980.257040000002</v>
      </c>
      <c r="L13" s="57">
        <f t="shared" si="3"/>
        <v>15633.2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6">
        <v>14617</v>
      </c>
      <c r="H14" s="57">
        <v>27414.183500000006</v>
      </c>
      <c r="I14" s="57">
        <f t="shared" si="0"/>
        <v>17149.541420000001</v>
      </c>
      <c r="J14" s="57">
        <f t="shared" si="1"/>
        <v>16792.594280000001</v>
      </c>
      <c r="K14" s="57">
        <f t="shared" si="2"/>
        <v>16435.647140000001</v>
      </c>
      <c r="L14" s="57">
        <f t="shared" si="3"/>
        <v>16078.7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38">
        <v>15352</v>
      </c>
      <c r="H15" s="57">
        <v>28792.676000000003</v>
      </c>
      <c r="I15" s="57">
        <f t="shared" si="0"/>
        <v>18011.88752</v>
      </c>
      <c r="J15" s="57">
        <f t="shared" si="1"/>
        <v>17636.991680000003</v>
      </c>
      <c r="K15" s="57">
        <f t="shared" si="2"/>
        <v>17262.095840000002</v>
      </c>
      <c r="L15" s="57">
        <f t="shared" si="3"/>
        <v>16887.2</v>
      </c>
    </row>
    <row r="16" spans="1:12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35">
        <v>14590</v>
      </c>
      <c r="H16" s="57">
        <v>27363.545000000009</v>
      </c>
      <c r="I16" s="57">
        <f t="shared" si="0"/>
        <v>17117.863400000002</v>
      </c>
      <c r="J16" s="57">
        <f t="shared" si="1"/>
        <v>16761.5756</v>
      </c>
      <c r="K16" s="57">
        <f t="shared" si="2"/>
        <v>16405.287800000002</v>
      </c>
      <c r="L16" s="57">
        <f t="shared" si="3"/>
        <v>16049.000000000002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6">
        <v>14995</v>
      </c>
      <c r="H17" s="57">
        <v>28123.122500000001</v>
      </c>
      <c r="I17" s="57">
        <f t="shared" si="0"/>
        <v>17593.0337</v>
      </c>
      <c r="J17" s="57">
        <f t="shared" si="1"/>
        <v>17226.855800000001</v>
      </c>
      <c r="K17" s="57">
        <f t="shared" si="2"/>
        <v>16860.677899999999</v>
      </c>
      <c r="L17" s="57">
        <f t="shared" si="3"/>
        <v>16494.5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38">
        <v>15730</v>
      </c>
      <c r="H18" s="57">
        <v>29501.615000000005</v>
      </c>
      <c r="I18" s="57">
        <f t="shared" si="0"/>
        <v>18455.379799999999</v>
      </c>
      <c r="J18" s="57">
        <f t="shared" si="1"/>
        <v>18071.253200000003</v>
      </c>
      <c r="K18" s="57">
        <f t="shared" si="2"/>
        <v>17687.126600000003</v>
      </c>
      <c r="L18" s="57">
        <f t="shared" si="3"/>
        <v>17303</v>
      </c>
    </row>
    <row r="19" spans="1:12" ht="17.25" customHeight="1" x14ac:dyDescent="0.25">
      <c r="A19" s="112"/>
      <c r="B19" s="113"/>
      <c r="C19" s="113"/>
      <c r="D19" s="114"/>
      <c r="E19" s="10">
        <v>116</v>
      </c>
      <c r="F19" s="109" t="s">
        <v>43</v>
      </c>
      <c r="G19" s="35">
        <v>17531</v>
      </c>
      <c r="H19" s="57">
        <v>32879.390500000009</v>
      </c>
      <c r="I19" s="57">
        <f t="shared" si="0"/>
        <v>20568.421060000004</v>
      </c>
      <c r="J19" s="57">
        <f t="shared" si="1"/>
        <v>20140.314040000001</v>
      </c>
      <c r="K19" s="57">
        <f t="shared" si="2"/>
        <v>19712.207020000002</v>
      </c>
      <c r="L19" s="57">
        <f t="shared" si="3"/>
        <v>19284.100000000002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6">
        <v>17936</v>
      </c>
      <c r="H20" s="57">
        <v>33638.968000000008</v>
      </c>
      <c r="I20" s="57">
        <f t="shared" si="0"/>
        <v>21043.591360000002</v>
      </c>
      <c r="J20" s="57">
        <f t="shared" si="1"/>
        <v>20605.594240000002</v>
      </c>
      <c r="K20" s="57">
        <f t="shared" si="2"/>
        <v>20167.597119999999</v>
      </c>
      <c r="L20" s="57">
        <f t="shared" si="3"/>
        <v>19729.600000000002</v>
      </c>
    </row>
    <row r="21" spans="1:12" ht="17.25" customHeight="1" thickBot="1" x14ac:dyDescent="0.3">
      <c r="A21" s="112"/>
      <c r="B21" s="113"/>
      <c r="C21" s="113"/>
      <c r="D21" s="114"/>
      <c r="E21" s="9">
        <v>300</v>
      </c>
      <c r="F21" s="110"/>
      <c r="G21" s="38">
        <v>18670</v>
      </c>
      <c r="H21" s="57">
        <v>35015.584999999999</v>
      </c>
      <c r="I21" s="57">
        <f t="shared" si="0"/>
        <v>21904.764200000001</v>
      </c>
      <c r="J21" s="57">
        <f t="shared" si="1"/>
        <v>21448.842800000002</v>
      </c>
      <c r="K21" s="57">
        <f t="shared" si="2"/>
        <v>20992.921399999999</v>
      </c>
      <c r="L21" s="57">
        <f t="shared" si="3"/>
        <v>20537</v>
      </c>
    </row>
    <row r="22" spans="1:12" ht="17.25" customHeight="1" x14ac:dyDescent="0.25">
      <c r="A22" s="112"/>
      <c r="B22" s="113"/>
      <c r="C22" s="113"/>
      <c r="D22" s="114"/>
      <c r="E22" s="7">
        <v>116</v>
      </c>
      <c r="F22" s="109" t="s">
        <v>48</v>
      </c>
      <c r="G22" s="35">
        <v>17531</v>
      </c>
      <c r="H22" s="57">
        <v>32879.390500000009</v>
      </c>
      <c r="I22" s="57">
        <f t="shared" si="0"/>
        <v>20568.421060000004</v>
      </c>
      <c r="J22" s="57">
        <f t="shared" si="1"/>
        <v>20140.314040000001</v>
      </c>
      <c r="K22" s="57">
        <f t="shared" si="2"/>
        <v>19712.207020000002</v>
      </c>
      <c r="L22" s="57">
        <f t="shared" si="3"/>
        <v>19284.100000000002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6">
        <v>17936</v>
      </c>
      <c r="H23" s="57">
        <v>33638.968000000008</v>
      </c>
      <c r="I23" s="57">
        <f t="shared" si="0"/>
        <v>21043.591360000002</v>
      </c>
      <c r="J23" s="57">
        <f t="shared" si="1"/>
        <v>20605.594240000002</v>
      </c>
      <c r="K23" s="57">
        <f t="shared" si="2"/>
        <v>20167.597119999999</v>
      </c>
      <c r="L23" s="57">
        <f t="shared" si="3"/>
        <v>19729.600000000002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37">
        <v>18670</v>
      </c>
      <c r="H24" s="57">
        <v>35015.584999999999</v>
      </c>
      <c r="I24" s="57">
        <f t="shared" si="0"/>
        <v>21904.764200000001</v>
      </c>
      <c r="J24" s="57">
        <f t="shared" si="1"/>
        <v>21448.842800000002</v>
      </c>
      <c r="K24" s="57">
        <f t="shared" si="2"/>
        <v>20992.921399999999</v>
      </c>
      <c r="L24" s="57">
        <f t="shared" si="3"/>
        <v>20537</v>
      </c>
    </row>
    <row r="25" spans="1:12" ht="17.25" customHeight="1" x14ac:dyDescent="0.25">
      <c r="A25" s="112"/>
      <c r="B25" s="113"/>
      <c r="C25" s="113"/>
      <c r="D25" s="114"/>
      <c r="E25" s="7">
        <v>116</v>
      </c>
      <c r="F25" s="110" t="s">
        <v>49</v>
      </c>
      <c r="G25" s="39">
        <v>16091</v>
      </c>
      <c r="H25" s="57">
        <v>30178.670500000007</v>
      </c>
      <c r="I25" s="57">
        <f t="shared" si="0"/>
        <v>18878.926660000001</v>
      </c>
      <c r="J25" s="57">
        <f t="shared" si="1"/>
        <v>18485.98444</v>
      </c>
      <c r="K25" s="57">
        <f t="shared" si="2"/>
        <v>18093.042220000003</v>
      </c>
      <c r="L25" s="57">
        <f t="shared" si="3"/>
        <v>17700.100000000002</v>
      </c>
    </row>
    <row r="26" spans="1:12" ht="17.25" customHeight="1" x14ac:dyDescent="0.25">
      <c r="A26" s="112"/>
      <c r="B26" s="113"/>
      <c r="C26" s="113"/>
      <c r="D26" s="114"/>
      <c r="E26" s="29">
        <v>200</v>
      </c>
      <c r="F26" s="110"/>
      <c r="G26" s="36">
        <v>16496</v>
      </c>
      <c r="H26" s="57">
        <v>30938.248000000007</v>
      </c>
      <c r="I26" s="57">
        <f t="shared" si="0"/>
        <v>19354.096960000003</v>
      </c>
      <c r="J26" s="57">
        <f t="shared" si="1"/>
        <v>18951.264640000001</v>
      </c>
      <c r="K26" s="57">
        <f t="shared" si="2"/>
        <v>18548.432320000004</v>
      </c>
      <c r="L26" s="57">
        <f t="shared" si="3"/>
        <v>18145.600000000002</v>
      </c>
    </row>
    <row r="27" spans="1:12" ht="17.25" customHeight="1" thickBot="1" x14ac:dyDescent="0.3">
      <c r="A27" s="112"/>
      <c r="B27" s="113"/>
      <c r="C27" s="113"/>
      <c r="D27" s="114"/>
      <c r="E27" s="9">
        <v>300</v>
      </c>
      <c r="F27" s="111"/>
      <c r="G27" s="37">
        <v>17230</v>
      </c>
      <c r="H27" s="57">
        <v>32314.865000000005</v>
      </c>
      <c r="I27" s="57">
        <f t="shared" si="0"/>
        <v>20215.269800000002</v>
      </c>
      <c r="J27" s="57">
        <f t="shared" si="1"/>
        <v>19794.513200000001</v>
      </c>
      <c r="K27" s="57">
        <f t="shared" si="2"/>
        <v>19373.756600000004</v>
      </c>
      <c r="L27" s="57">
        <f t="shared" si="3"/>
        <v>18953</v>
      </c>
    </row>
    <row r="28" spans="1:12" ht="17.25" customHeight="1" x14ac:dyDescent="0.25">
      <c r="A28" s="112"/>
      <c r="B28" s="113"/>
      <c r="C28" s="113"/>
      <c r="D28" s="114"/>
      <c r="E28" s="7">
        <v>116</v>
      </c>
      <c r="F28" s="110" t="s">
        <v>50</v>
      </c>
      <c r="G28" s="39">
        <v>16508</v>
      </c>
      <c r="H28" s="57">
        <v>30960.754000000008</v>
      </c>
      <c r="I28" s="57">
        <f t="shared" si="0"/>
        <v>19368.176080000001</v>
      </c>
      <c r="J28" s="57">
        <f t="shared" si="1"/>
        <v>18965.050720000003</v>
      </c>
      <c r="K28" s="57">
        <f t="shared" si="2"/>
        <v>18561.925360000001</v>
      </c>
      <c r="L28" s="57">
        <f t="shared" si="3"/>
        <v>18158.800000000003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6">
        <v>16913</v>
      </c>
      <c r="H29" s="57">
        <v>31720.331500000008</v>
      </c>
      <c r="I29" s="57">
        <f t="shared" si="0"/>
        <v>19843.346380000003</v>
      </c>
      <c r="J29" s="57">
        <f t="shared" si="1"/>
        <v>19430.33092</v>
      </c>
      <c r="K29" s="57">
        <f t="shared" si="2"/>
        <v>19017.315460000002</v>
      </c>
      <c r="L29" s="57">
        <f t="shared" si="3"/>
        <v>18604.300000000003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37">
        <v>17648</v>
      </c>
      <c r="H30" s="57">
        <v>33098.824000000008</v>
      </c>
      <c r="I30" s="57">
        <f t="shared" si="0"/>
        <v>20705.692480000002</v>
      </c>
      <c r="J30" s="57">
        <f t="shared" si="1"/>
        <v>20274.728319999998</v>
      </c>
      <c r="K30" s="57">
        <f t="shared" si="2"/>
        <v>19843.764160000002</v>
      </c>
      <c r="L30" s="57">
        <f t="shared" si="3"/>
        <v>19412.800000000003</v>
      </c>
    </row>
    <row r="31" spans="1:12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39">
        <v>14028</v>
      </c>
      <c r="H31" s="57">
        <v>26309.514000000003</v>
      </c>
      <c r="I31" s="57">
        <f t="shared" si="0"/>
        <v>16458.491280000002</v>
      </c>
      <c r="J31" s="57">
        <f t="shared" si="1"/>
        <v>16115.927520000001</v>
      </c>
      <c r="K31" s="57">
        <f t="shared" si="2"/>
        <v>15773.36376</v>
      </c>
      <c r="L31" s="57">
        <f t="shared" si="3"/>
        <v>15430.800000000001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6">
        <v>14433</v>
      </c>
      <c r="H32" s="57">
        <v>27069.091500000006</v>
      </c>
      <c r="I32" s="57">
        <f t="shared" si="0"/>
        <v>16933.661580000004</v>
      </c>
      <c r="J32" s="57">
        <f t="shared" si="1"/>
        <v>16581.207720000002</v>
      </c>
      <c r="K32" s="57">
        <f t="shared" si="2"/>
        <v>16228.753860000001</v>
      </c>
      <c r="L32" s="57">
        <f t="shared" si="3"/>
        <v>15876.300000000001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37">
        <v>15168</v>
      </c>
      <c r="H33" s="57">
        <v>28447.58400000001</v>
      </c>
      <c r="I33" s="57">
        <f t="shared" si="0"/>
        <v>17796.007680000002</v>
      </c>
      <c r="J33" s="57">
        <f t="shared" si="1"/>
        <v>17425.60512</v>
      </c>
      <c r="K33" s="57">
        <f t="shared" si="2"/>
        <v>17055.202560000002</v>
      </c>
      <c r="L33" s="57">
        <f t="shared" si="3"/>
        <v>16684.800000000003</v>
      </c>
    </row>
    <row r="34" spans="1:12" ht="17.25" customHeight="1" x14ac:dyDescent="0.25">
      <c r="A34" s="112"/>
      <c r="B34" s="113"/>
      <c r="C34" s="113"/>
      <c r="D34" s="114"/>
      <c r="E34" s="7">
        <v>116</v>
      </c>
      <c r="F34" s="110" t="s">
        <v>52</v>
      </c>
      <c r="G34" s="39">
        <v>14456</v>
      </c>
      <c r="H34" s="57">
        <v>27112.228000000003</v>
      </c>
      <c r="I34" s="57">
        <f t="shared" si="0"/>
        <v>16960.646560000001</v>
      </c>
      <c r="J34" s="57">
        <f t="shared" si="1"/>
        <v>16607.63104</v>
      </c>
      <c r="K34" s="57">
        <f t="shared" si="2"/>
        <v>16254.615520000001</v>
      </c>
      <c r="L34" s="57">
        <f t="shared" si="3"/>
        <v>15901.600000000002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6">
        <v>14861</v>
      </c>
      <c r="H35" s="57">
        <v>27871.805500000009</v>
      </c>
      <c r="I35" s="57">
        <f t="shared" si="0"/>
        <v>17435.816860000003</v>
      </c>
      <c r="J35" s="57">
        <f t="shared" si="1"/>
        <v>17072.911240000001</v>
      </c>
      <c r="K35" s="57">
        <f t="shared" si="2"/>
        <v>16710.00562</v>
      </c>
      <c r="L35" s="57">
        <f t="shared" si="3"/>
        <v>16347.100000000002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37">
        <v>15596</v>
      </c>
      <c r="H36" s="57">
        <v>29250.298000000006</v>
      </c>
      <c r="I36" s="57">
        <f t="shared" si="0"/>
        <v>18298.162960000001</v>
      </c>
      <c r="J36" s="57">
        <f t="shared" si="1"/>
        <v>17917.308640000003</v>
      </c>
      <c r="K36" s="57">
        <f t="shared" si="2"/>
        <v>17536.454320000001</v>
      </c>
      <c r="L36" s="57">
        <f t="shared" si="3"/>
        <v>17155.600000000002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83.25" customHeight="1" x14ac:dyDescent="0.25">
      <c r="A38" s="119" t="s">
        <v>41</v>
      </c>
      <c r="B38" s="90"/>
      <c r="C38" s="90"/>
      <c r="D38" s="90"/>
      <c r="E38" s="90"/>
      <c r="F38" s="90"/>
      <c r="G38" s="90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ht="18" customHeight="1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x14ac:dyDescent="0.25">
      <c r="A42" s="13"/>
      <c r="B42" s="96"/>
      <c r="C42" s="97"/>
      <c r="D42" s="97"/>
      <c r="E42" s="97"/>
      <c r="F42" s="97"/>
      <c r="G42" s="97"/>
    </row>
    <row r="43" spans="1:12" ht="18" customHeight="1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46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46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46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27"/>
      <c r="E47" s="88" t="s">
        <v>13</v>
      </c>
      <c r="F47" s="88"/>
      <c r="G47" s="88"/>
    </row>
    <row r="48" spans="1:12" s="16" customFormat="1" ht="14.25" customHeight="1" x14ac:dyDescent="0.25">
      <c r="A48" s="17" t="s">
        <v>17</v>
      </c>
      <c r="B48" s="18"/>
      <c r="C48" s="28"/>
      <c r="D48" s="28"/>
      <c r="E48" s="28"/>
      <c r="F48" s="28"/>
      <c r="G48" s="20"/>
    </row>
    <row r="49" spans="1:7" ht="11.25" customHeight="1" x14ac:dyDescent="0.25">
      <c r="A49" s="90" t="s">
        <v>53</v>
      </c>
      <c r="B49" s="90"/>
      <c r="C49" s="28"/>
      <c r="D49" s="28"/>
      <c r="E49" s="28"/>
      <c r="F49" s="28"/>
      <c r="G49" s="28"/>
    </row>
    <row r="50" spans="1:7" s="16" customFormat="1" ht="9.9499999999999993" customHeight="1" x14ac:dyDescent="0.25">
      <c r="A50" s="91"/>
      <c r="B50" s="91"/>
      <c r="C50" s="28"/>
      <c r="D50" s="28"/>
      <c r="E50" s="28"/>
      <c r="F50" s="28"/>
      <c r="G50" s="20"/>
    </row>
    <row r="51" spans="1:7" x14ac:dyDescent="0.25">
      <c r="A51" s="91"/>
      <c r="B51" s="91"/>
      <c r="C51" s="28"/>
      <c r="D51" s="28"/>
      <c r="E51" s="28"/>
      <c r="F51" s="28"/>
      <c r="G51" s="28"/>
    </row>
    <row r="52" spans="1:7" ht="21.75" customHeight="1" x14ac:dyDescent="0.25">
      <c r="A52" s="18"/>
      <c r="C52" s="28"/>
      <c r="D52" s="28"/>
      <c r="E52" s="28"/>
      <c r="F52" s="28"/>
      <c r="G52" s="28"/>
    </row>
    <row r="53" spans="1:7" ht="12" customHeight="1" x14ac:dyDescent="0.25">
      <c r="A53" s="120" t="s">
        <v>18</v>
      </c>
      <c r="B53" s="92"/>
      <c r="E53" s="28"/>
      <c r="F53" s="28"/>
      <c r="G53" s="28"/>
    </row>
    <row r="54" spans="1:7" s="16" customFormat="1" ht="9.75" hidden="1" customHeight="1" x14ac:dyDescent="0.25">
      <c r="A54" s="118" t="s">
        <v>53</v>
      </c>
      <c r="B54" s="118"/>
      <c r="C54" s="28"/>
      <c r="D54" s="28"/>
      <c r="E54" s="28"/>
      <c r="F54" s="28"/>
      <c r="G54" s="20"/>
    </row>
    <row r="55" spans="1:7" x14ac:dyDescent="0.25">
      <c r="A55" s="118"/>
      <c r="B55" s="118"/>
      <c r="C55" s="28"/>
      <c r="D55" s="28"/>
      <c r="E55" s="28"/>
      <c r="F55" s="28"/>
      <c r="G55" s="28"/>
    </row>
    <row r="56" spans="1:7" ht="18.75" customHeight="1" x14ac:dyDescent="0.25">
      <c r="A56" s="91"/>
      <c r="B56" s="91"/>
      <c r="C56" s="45"/>
      <c r="D56" s="45"/>
      <c r="E56" s="28"/>
      <c r="F56" s="28"/>
      <c r="G56" s="28"/>
    </row>
    <row r="57" spans="1:7" ht="15.75" customHeight="1" x14ac:dyDescent="0.25">
      <c r="A57" s="91"/>
      <c r="B57" s="91"/>
      <c r="C57" s="45"/>
      <c r="D57" s="45"/>
      <c r="G57" s="28"/>
    </row>
    <row r="58" spans="1:7" ht="12.75" customHeight="1" x14ac:dyDescent="0.25">
      <c r="A58" s="18"/>
      <c r="C58" s="45"/>
      <c r="D58" s="45"/>
    </row>
    <row r="59" spans="1:7" ht="10.5" customHeight="1" x14ac:dyDescent="0.25">
      <c r="A59" s="91"/>
      <c r="B59" s="91"/>
    </row>
    <row r="60" spans="1:7" s="16" customFormat="1" ht="9.9499999999999993" customHeight="1" x14ac:dyDescent="0.25">
      <c r="A60" s="91"/>
      <c r="B60" s="91"/>
      <c r="C60" s="1"/>
      <c r="D60" s="1"/>
      <c r="E60" s="1"/>
      <c r="F60" s="1"/>
    </row>
    <row r="61" spans="1:7" ht="15.75" customHeight="1" x14ac:dyDescent="0.25"/>
    <row r="62" spans="1:7" ht="6" customHeight="1" x14ac:dyDescent="0.25"/>
    <row r="63" spans="1:7" ht="41.25" customHeight="1" x14ac:dyDescent="0.25">
      <c r="A63" s="89" t="s">
        <v>68</v>
      </c>
      <c r="B63" s="89"/>
      <c r="C63" s="89"/>
      <c r="D63" s="89"/>
      <c r="E63" s="89"/>
      <c r="F63" s="89"/>
      <c r="G63" s="89"/>
    </row>
    <row r="64" spans="1:7" ht="42" customHeight="1" x14ac:dyDescent="0.25">
      <c r="A64" s="93"/>
      <c r="B64" s="93"/>
      <c r="C64" s="93"/>
      <c r="D64" s="93"/>
      <c r="E64" s="93"/>
      <c r="F64" s="93"/>
      <c r="G64" s="93"/>
    </row>
    <row r="65" spans="1:7" x14ac:dyDescent="0.25">
      <c r="A65" s="28"/>
      <c r="B65" s="28"/>
      <c r="C65" s="28"/>
      <c r="D65" s="28"/>
      <c r="E65" s="28"/>
      <c r="F65" s="28"/>
      <c r="G65" s="28"/>
    </row>
    <row r="66" spans="1:7" ht="18.75" customHeight="1" x14ac:dyDescent="0.25">
      <c r="A66" s="28"/>
      <c r="B66" s="28"/>
      <c r="C66" s="28"/>
      <c r="D66" s="28"/>
      <c r="E66" s="28"/>
      <c r="F66" s="28"/>
      <c r="G66" s="28"/>
    </row>
    <row r="67" spans="1:7" ht="14.25" customHeight="1" x14ac:dyDescent="0.25">
      <c r="A67" s="17"/>
    </row>
    <row r="68" spans="1:7" ht="10.5" customHeight="1" x14ac:dyDescent="0.25">
      <c r="A68" s="94"/>
      <c r="B68" s="94"/>
    </row>
    <row r="69" spans="1:7" x14ac:dyDescent="0.25">
      <c r="A69" s="28"/>
    </row>
    <row r="70" spans="1:7" ht="10.5" customHeight="1" x14ac:dyDescent="0.25">
      <c r="A70" s="89"/>
      <c r="B70" s="89"/>
      <c r="C70" s="89"/>
      <c r="D70" s="89"/>
      <c r="E70" s="89"/>
      <c r="F70" s="89"/>
      <c r="G70" s="89"/>
    </row>
    <row r="71" spans="1:7" ht="12" customHeight="1" x14ac:dyDescent="0.25">
      <c r="A71" s="89"/>
      <c r="B71" s="89"/>
      <c r="C71" s="89"/>
      <c r="D71" s="89"/>
      <c r="E71" s="89"/>
      <c r="F71" s="89"/>
      <c r="G71" s="89"/>
    </row>
    <row r="72" spans="1:7" x14ac:dyDescent="0.25">
      <c r="A72" s="21"/>
      <c r="B72" s="21"/>
      <c r="C72" s="21"/>
      <c r="D72" s="21"/>
      <c r="E72" s="21"/>
      <c r="F72" s="21"/>
      <c r="G72" s="21"/>
    </row>
  </sheetData>
  <mergeCells count="35"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  <mergeCell ref="A38:G38"/>
    <mergeCell ref="B44:C44"/>
    <mergeCell ref="D44:E44"/>
    <mergeCell ref="F44:G44"/>
    <mergeCell ref="B45:C45"/>
    <mergeCell ref="D45:E45"/>
    <mergeCell ref="F45:G45"/>
    <mergeCell ref="B40:G42"/>
    <mergeCell ref="B46:C46"/>
    <mergeCell ref="A47:C47"/>
    <mergeCell ref="E47:G47"/>
    <mergeCell ref="A71:G71"/>
    <mergeCell ref="A49:B49"/>
    <mergeCell ref="A50:B51"/>
    <mergeCell ref="A53:B53"/>
    <mergeCell ref="A54:B55"/>
    <mergeCell ref="A59:B60"/>
    <mergeCell ref="A63:G63"/>
    <mergeCell ref="A64:G64"/>
    <mergeCell ref="A68:B68"/>
    <mergeCell ref="A70:G70"/>
    <mergeCell ref="A56:B57"/>
  </mergeCells>
  <pageMargins left="0.70866141732283472" right="0.70866141732283472" top="0.55118110236220474" bottom="0.15748031496062992" header="0.31496062992125984" footer="0.31496062992125984"/>
  <pageSetup paperSize="9" scale="6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71"/>
  <sheetViews>
    <sheetView showGridLines="0" view="pageBreakPreview" zoomScaleNormal="100" zoomScaleSheetLayoutView="100" workbookViewId="0">
      <selection activeCell="P12" sqref="P12"/>
    </sheetView>
  </sheetViews>
  <sheetFormatPr defaultRowHeight="15" x14ac:dyDescent="0.25"/>
  <cols>
    <col min="1" max="1" width="30.42578125" style="1" bestFit="1" customWidth="1"/>
    <col min="2" max="6" width="15.5703125" style="1" bestFit="1" customWidth="1"/>
    <col min="7" max="7" width="8" style="1" hidden="1" customWidth="1"/>
    <col min="8" max="8" width="9.140625" style="1"/>
    <col min="9" max="12" width="0" style="1" hidden="1" customWidth="1"/>
    <col min="13" max="16384" width="9.140625" style="1"/>
  </cols>
  <sheetData>
    <row r="1" spans="1:12" x14ac:dyDescent="0.25">
      <c r="G1" s="2" t="s">
        <v>0</v>
      </c>
    </row>
    <row r="2" spans="1:12" ht="18" customHeight="1" x14ac:dyDescent="0.25">
      <c r="A2" s="70" t="s">
        <v>1</v>
      </c>
      <c r="B2" s="71"/>
      <c r="C2" s="71"/>
      <c r="D2" s="71"/>
      <c r="E2" s="71"/>
      <c r="F2" s="71"/>
      <c r="G2" s="4"/>
    </row>
    <row r="3" spans="1:12" ht="15" customHeight="1" x14ac:dyDescent="0.25">
      <c r="A3" s="72" t="s">
        <v>2</v>
      </c>
      <c r="B3" s="71"/>
      <c r="C3" s="71"/>
      <c r="D3" s="71"/>
      <c r="E3" s="71"/>
      <c r="F3" s="71"/>
    </row>
    <row r="4" spans="1:12" ht="15.6" customHeight="1" x14ac:dyDescent="0.3">
      <c r="A4" s="73" t="s">
        <v>75</v>
      </c>
      <c r="B4" s="71"/>
      <c r="C4" s="71"/>
      <c r="D4" s="71"/>
      <c r="E4" s="71"/>
      <c r="F4" s="71"/>
    </row>
    <row r="5" spans="1:12" ht="6.75" customHeight="1" thickBot="1" x14ac:dyDescent="0.3">
      <c r="A5" s="71"/>
      <c r="B5" s="71"/>
      <c r="C5" s="71"/>
      <c r="D5" s="71"/>
      <c r="E5" s="71"/>
      <c r="F5" s="7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" t="s">
        <v>5</v>
      </c>
      <c r="G6" s="6" t="s">
        <v>6</v>
      </c>
      <c r="H6" s="69" t="s">
        <v>85</v>
      </c>
      <c r="I6" s="69" t="s">
        <v>86</v>
      </c>
      <c r="J6" s="69" t="s">
        <v>87</v>
      </c>
      <c r="K6" s="69" t="s">
        <v>88</v>
      </c>
      <c r="L6" s="69" t="s">
        <v>89</v>
      </c>
    </row>
    <row r="7" spans="1:12" ht="17.25" customHeight="1" x14ac:dyDescent="0.25">
      <c r="A7" s="103" t="s">
        <v>33</v>
      </c>
      <c r="B7" s="104"/>
      <c r="C7" s="104"/>
      <c r="D7" s="105"/>
      <c r="E7" s="10">
        <v>116</v>
      </c>
      <c r="F7" s="109" t="s">
        <v>44</v>
      </c>
      <c r="G7" s="40">
        <v>13487</v>
      </c>
      <c r="H7" s="57">
        <v>25294.868500000004</v>
      </c>
      <c r="I7" s="57">
        <f>G7*1.0666*1.1</f>
        <v>15823.757620000002</v>
      </c>
      <c r="J7" s="57">
        <f>G7*1.0444*1.1</f>
        <v>15494.40508</v>
      </c>
      <c r="K7" s="57">
        <f>G7*1.0222*1.1</f>
        <v>15165.052540000002</v>
      </c>
      <c r="L7" s="57">
        <f>G7*1.1</f>
        <v>14835.7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4">
        <v>13892</v>
      </c>
      <c r="H8" s="57">
        <v>26054.446000000007</v>
      </c>
      <c r="I8" s="57">
        <f t="shared" ref="I8:I36" si="0">G8*1.0666*1.1</f>
        <v>16298.927920000002</v>
      </c>
      <c r="J8" s="57">
        <f t="shared" ref="J8:J36" si="1">G8*1.0444*1.1</f>
        <v>15959.685280000002</v>
      </c>
      <c r="K8" s="57">
        <f t="shared" ref="K8:K36" si="2">G8*1.0222*1.1</f>
        <v>15620.442640000003</v>
      </c>
      <c r="L8" s="57">
        <f t="shared" ref="L8:L36" si="3">G8*1.1</f>
        <v>15281.2</v>
      </c>
    </row>
    <row r="9" spans="1:12" ht="17.25" customHeight="1" thickBot="1" x14ac:dyDescent="0.3">
      <c r="A9" s="112"/>
      <c r="B9" s="113"/>
      <c r="C9" s="113"/>
      <c r="D9" s="114"/>
      <c r="E9" s="30">
        <v>300</v>
      </c>
      <c r="F9" s="110"/>
      <c r="G9" s="42">
        <v>14627</v>
      </c>
      <c r="H9" s="57">
        <v>27432.938500000004</v>
      </c>
      <c r="I9" s="57">
        <f t="shared" si="0"/>
        <v>17161.274020000001</v>
      </c>
      <c r="J9" s="57">
        <f t="shared" si="1"/>
        <v>16804.08268</v>
      </c>
      <c r="K9" s="57">
        <f t="shared" si="2"/>
        <v>16446.891340000002</v>
      </c>
      <c r="L9" s="57">
        <f t="shared" si="3"/>
        <v>16089.7</v>
      </c>
    </row>
    <row r="10" spans="1:12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40">
        <v>14112</v>
      </c>
      <c r="H10" s="57">
        <v>26467.056</v>
      </c>
      <c r="I10" s="57">
        <f t="shared" si="0"/>
        <v>16557.045120000002</v>
      </c>
      <c r="J10" s="57">
        <f t="shared" si="1"/>
        <v>16212.430080000002</v>
      </c>
      <c r="K10" s="57">
        <f t="shared" si="2"/>
        <v>15867.815040000003</v>
      </c>
      <c r="L10" s="57">
        <f t="shared" si="3"/>
        <v>15523.2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4">
        <v>14517</v>
      </c>
      <c r="H11" s="57">
        <v>27226.633500000007</v>
      </c>
      <c r="I11" s="57">
        <f t="shared" si="0"/>
        <v>17032.21542</v>
      </c>
      <c r="J11" s="57">
        <f t="shared" si="1"/>
        <v>16677.710280000003</v>
      </c>
      <c r="K11" s="57">
        <f t="shared" si="2"/>
        <v>16323.205140000002</v>
      </c>
      <c r="L11" s="57">
        <f t="shared" si="3"/>
        <v>15968.7</v>
      </c>
    </row>
    <row r="12" spans="1:12" ht="17.25" customHeight="1" thickBot="1" x14ac:dyDescent="0.3">
      <c r="A12" s="112"/>
      <c r="B12" s="113"/>
      <c r="C12" s="113"/>
      <c r="D12" s="114"/>
      <c r="E12" s="30">
        <v>300</v>
      </c>
      <c r="F12" s="110"/>
      <c r="G12" s="42">
        <v>15252</v>
      </c>
      <c r="H12" s="57">
        <v>28605.126000000004</v>
      </c>
      <c r="I12" s="57">
        <f t="shared" si="0"/>
        <v>17894.561520000003</v>
      </c>
      <c r="J12" s="57">
        <f t="shared" si="1"/>
        <v>17522.107680000001</v>
      </c>
      <c r="K12" s="57">
        <f t="shared" si="2"/>
        <v>17149.653840000003</v>
      </c>
      <c r="L12" s="57">
        <f t="shared" si="3"/>
        <v>16777.2</v>
      </c>
    </row>
    <row r="13" spans="1:12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40">
        <v>14212</v>
      </c>
      <c r="H13" s="57">
        <v>26654.606</v>
      </c>
      <c r="I13" s="57">
        <f t="shared" si="0"/>
        <v>16674.371120000003</v>
      </c>
      <c r="J13" s="57">
        <f t="shared" si="1"/>
        <v>16327.314080000002</v>
      </c>
      <c r="K13" s="57">
        <f t="shared" si="2"/>
        <v>15980.257040000002</v>
      </c>
      <c r="L13" s="57">
        <f t="shared" si="3"/>
        <v>15633.2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4">
        <v>14617</v>
      </c>
      <c r="H14" s="57">
        <v>27414.183500000006</v>
      </c>
      <c r="I14" s="57">
        <f t="shared" si="0"/>
        <v>17149.541420000001</v>
      </c>
      <c r="J14" s="57">
        <f t="shared" si="1"/>
        <v>16792.594280000001</v>
      </c>
      <c r="K14" s="57">
        <f t="shared" si="2"/>
        <v>16435.647140000001</v>
      </c>
      <c r="L14" s="57">
        <f t="shared" si="3"/>
        <v>16078.7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42">
        <v>15352</v>
      </c>
      <c r="H15" s="57">
        <v>28792.676000000003</v>
      </c>
      <c r="I15" s="57">
        <f t="shared" si="0"/>
        <v>18011.88752</v>
      </c>
      <c r="J15" s="57">
        <f t="shared" si="1"/>
        <v>17636.991680000003</v>
      </c>
      <c r="K15" s="57">
        <f t="shared" si="2"/>
        <v>17262.095840000002</v>
      </c>
      <c r="L15" s="57">
        <f t="shared" si="3"/>
        <v>16887.2</v>
      </c>
    </row>
    <row r="16" spans="1:12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40">
        <v>14590</v>
      </c>
      <c r="H16" s="57">
        <v>27363.545000000009</v>
      </c>
      <c r="I16" s="57">
        <f t="shared" si="0"/>
        <v>17117.863400000002</v>
      </c>
      <c r="J16" s="57">
        <f t="shared" si="1"/>
        <v>16761.5756</v>
      </c>
      <c r="K16" s="57">
        <f t="shared" si="2"/>
        <v>16405.287800000002</v>
      </c>
      <c r="L16" s="57">
        <f t="shared" si="3"/>
        <v>16049.000000000002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4">
        <v>14995</v>
      </c>
      <c r="H17" s="57">
        <v>28123.122500000001</v>
      </c>
      <c r="I17" s="57">
        <f t="shared" si="0"/>
        <v>17593.0337</v>
      </c>
      <c r="J17" s="57">
        <f t="shared" si="1"/>
        <v>17226.855800000001</v>
      </c>
      <c r="K17" s="57">
        <f t="shared" si="2"/>
        <v>16860.677899999999</v>
      </c>
      <c r="L17" s="57">
        <f t="shared" si="3"/>
        <v>16494.5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42">
        <v>15730</v>
      </c>
      <c r="H18" s="57">
        <v>29501.615000000005</v>
      </c>
      <c r="I18" s="57">
        <f t="shared" si="0"/>
        <v>18455.379799999999</v>
      </c>
      <c r="J18" s="57">
        <f t="shared" si="1"/>
        <v>18071.253200000003</v>
      </c>
      <c r="K18" s="57">
        <f t="shared" si="2"/>
        <v>17687.126600000003</v>
      </c>
      <c r="L18" s="57">
        <f t="shared" si="3"/>
        <v>17303</v>
      </c>
    </row>
    <row r="19" spans="1:12" ht="17.25" customHeight="1" x14ac:dyDescent="0.25">
      <c r="A19" s="112"/>
      <c r="B19" s="113"/>
      <c r="C19" s="113"/>
      <c r="D19" s="114"/>
      <c r="E19" s="10">
        <v>116</v>
      </c>
      <c r="F19" s="109" t="s">
        <v>43</v>
      </c>
      <c r="G19" s="40">
        <v>17531</v>
      </c>
      <c r="H19" s="57">
        <v>32879.390500000009</v>
      </c>
      <c r="I19" s="57">
        <f t="shared" si="0"/>
        <v>20568.421060000004</v>
      </c>
      <c r="J19" s="57">
        <f t="shared" si="1"/>
        <v>20140.314040000001</v>
      </c>
      <c r="K19" s="57">
        <f t="shared" si="2"/>
        <v>19712.207020000002</v>
      </c>
      <c r="L19" s="57">
        <f t="shared" si="3"/>
        <v>19284.100000000002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4">
        <v>17936</v>
      </c>
      <c r="H20" s="57">
        <v>33638.968000000008</v>
      </c>
      <c r="I20" s="57">
        <f t="shared" si="0"/>
        <v>21043.591360000002</v>
      </c>
      <c r="J20" s="57">
        <f t="shared" si="1"/>
        <v>20605.594240000002</v>
      </c>
      <c r="K20" s="57">
        <f t="shared" si="2"/>
        <v>20167.597119999999</v>
      </c>
      <c r="L20" s="57">
        <f t="shared" si="3"/>
        <v>19729.600000000002</v>
      </c>
    </row>
    <row r="21" spans="1:12" ht="17.25" customHeight="1" thickBot="1" x14ac:dyDescent="0.3">
      <c r="A21" s="112"/>
      <c r="B21" s="113"/>
      <c r="C21" s="113"/>
      <c r="D21" s="114"/>
      <c r="E21" s="9">
        <v>300</v>
      </c>
      <c r="F21" s="110"/>
      <c r="G21" s="41">
        <v>18670</v>
      </c>
      <c r="H21" s="57">
        <v>35015.584999999999</v>
      </c>
      <c r="I21" s="57">
        <f t="shared" si="0"/>
        <v>21904.764200000001</v>
      </c>
      <c r="J21" s="57">
        <f t="shared" si="1"/>
        <v>21448.842800000002</v>
      </c>
      <c r="K21" s="57">
        <f t="shared" si="2"/>
        <v>20992.921399999999</v>
      </c>
      <c r="L21" s="57">
        <f t="shared" si="3"/>
        <v>20537</v>
      </c>
    </row>
    <row r="22" spans="1:12" ht="17.25" customHeight="1" x14ac:dyDescent="0.25">
      <c r="A22" s="112"/>
      <c r="B22" s="113"/>
      <c r="C22" s="113"/>
      <c r="D22" s="114"/>
      <c r="E22" s="7">
        <v>116</v>
      </c>
      <c r="F22" s="109" t="s">
        <v>48</v>
      </c>
      <c r="G22" s="43">
        <v>17531</v>
      </c>
      <c r="H22" s="57">
        <v>32879.390500000009</v>
      </c>
      <c r="I22" s="57">
        <f t="shared" si="0"/>
        <v>20568.421060000004</v>
      </c>
      <c r="J22" s="57">
        <f t="shared" si="1"/>
        <v>20140.314040000001</v>
      </c>
      <c r="K22" s="57">
        <f t="shared" si="2"/>
        <v>19712.207020000002</v>
      </c>
      <c r="L22" s="57">
        <f t="shared" si="3"/>
        <v>19284.100000000002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4">
        <v>17936</v>
      </c>
      <c r="H23" s="57">
        <v>33638.968000000008</v>
      </c>
      <c r="I23" s="57">
        <f t="shared" si="0"/>
        <v>21043.591360000002</v>
      </c>
      <c r="J23" s="57">
        <f t="shared" si="1"/>
        <v>20605.594240000002</v>
      </c>
      <c r="K23" s="57">
        <f t="shared" si="2"/>
        <v>20167.597119999999</v>
      </c>
      <c r="L23" s="57">
        <f t="shared" si="3"/>
        <v>19729.600000000002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41">
        <v>18670</v>
      </c>
      <c r="H24" s="57">
        <v>35015.584999999999</v>
      </c>
      <c r="I24" s="57">
        <f t="shared" si="0"/>
        <v>21904.764200000001</v>
      </c>
      <c r="J24" s="57">
        <f t="shared" si="1"/>
        <v>21448.842800000002</v>
      </c>
      <c r="K24" s="57">
        <f t="shared" si="2"/>
        <v>20992.921399999999</v>
      </c>
      <c r="L24" s="57">
        <f t="shared" si="3"/>
        <v>20537</v>
      </c>
    </row>
    <row r="25" spans="1:12" ht="17.25" customHeight="1" x14ac:dyDescent="0.25">
      <c r="A25" s="112"/>
      <c r="B25" s="113"/>
      <c r="C25" s="113"/>
      <c r="D25" s="114"/>
      <c r="E25" s="7">
        <v>116</v>
      </c>
      <c r="F25" s="110" t="s">
        <v>49</v>
      </c>
      <c r="G25" s="43">
        <v>16091</v>
      </c>
      <c r="H25" s="57">
        <v>30178.670500000007</v>
      </c>
      <c r="I25" s="57">
        <f t="shared" si="0"/>
        <v>18878.926660000001</v>
      </c>
      <c r="J25" s="57">
        <f t="shared" si="1"/>
        <v>18485.98444</v>
      </c>
      <c r="K25" s="57">
        <f t="shared" si="2"/>
        <v>18093.042220000003</v>
      </c>
      <c r="L25" s="57">
        <f t="shared" si="3"/>
        <v>17700.100000000002</v>
      </c>
    </row>
    <row r="26" spans="1:12" ht="17.25" customHeight="1" x14ac:dyDescent="0.25">
      <c r="A26" s="112"/>
      <c r="B26" s="113"/>
      <c r="C26" s="113"/>
      <c r="D26" s="114"/>
      <c r="E26" s="7">
        <v>200</v>
      </c>
      <c r="F26" s="110"/>
      <c r="G26" s="34">
        <v>16496</v>
      </c>
      <c r="H26" s="57">
        <v>30938.248000000007</v>
      </c>
      <c r="I26" s="57">
        <f t="shared" si="0"/>
        <v>19354.096960000003</v>
      </c>
      <c r="J26" s="57">
        <f t="shared" si="1"/>
        <v>18951.264640000001</v>
      </c>
      <c r="K26" s="57">
        <f t="shared" si="2"/>
        <v>18548.432320000004</v>
      </c>
      <c r="L26" s="57">
        <f t="shared" si="3"/>
        <v>18145.600000000002</v>
      </c>
    </row>
    <row r="27" spans="1:12" ht="17.25" customHeight="1" thickBot="1" x14ac:dyDescent="0.3">
      <c r="A27" s="112"/>
      <c r="B27" s="113"/>
      <c r="C27" s="113"/>
      <c r="D27" s="114"/>
      <c r="E27" s="32">
        <v>300</v>
      </c>
      <c r="F27" s="111"/>
      <c r="G27" s="41">
        <v>17230</v>
      </c>
      <c r="H27" s="57">
        <v>32314.865000000005</v>
      </c>
      <c r="I27" s="57">
        <f t="shared" si="0"/>
        <v>20215.269800000002</v>
      </c>
      <c r="J27" s="57">
        <f t="shared" si="1"/>
        <v>19794.513200000001</v>
      </c>
      <c r="K27" s="57">
        <f t="shared" si="2"/>
        <v>19373.756600000004</v>
      </c>
      <c r="L27" s="57">
        <f t="shared" si="3"/>
        <v>18953</v>
      </c>
    </row>
    <row r="28" spans="1:12" ht="17.25" customHeight="1" x14ac:dyDescent="0.25">
      <c r="A28" s="112"/>
      <c r="B28" s="113"/>
      <c r="C28" s="113"/>
      <c r="D28" s="114"/>
      <c r="E28" s="7">
        <v>116</v>
      </c>
      <c r="F28" s="110" t="s">
        <v>50</v>
      </c>
      <c r="G28" s="43">
        <v>16508</v>
      </c>
      <c r="H28" s="57">
        <v>30960.754000000008</v>
      </c>
      <c r="I28" s="57">
        <f t="shared" si="0"/>
        <v>19368.176080000001</v>
      </c>
      <c r="J28" s="57">
        <f t="shared" si="1"/>
        <v>18965.050720000003</v>
      </c>
      <c r="K28" s="57">
        <f t="shared" si="2"/>
        <v>18561.925360000001</v>
      </c>
      <c r="L28" s="57">
        <f t="shared" si="3"/>
        <v>18158.800000000003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4">
        <v>16913</v>
      </c>
      <c r="H29" s="57">
        <v>31720.331500000008</v>
      </c>
      <c r="I29" s="57">
        <f t="shared" si="0"/>
        <v>19843.346380000003</v>
      </c>
      <c r="J29" s="57">
        <f t="shared" si="1"/>
        <v>19430.33092</v>
      </c>
      <c r="K29" s="57">
        <f t="shared" si="2"/>
        <v>19017.315460000002</v>
      </c>
      <c r="L29" s="57">
        <f t="shared" si="3"/>
        <v>18604.300000000003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41">
        <v>17648</v>
      </c>
      <c r="H30" s="57">
        <v>33098.824000000008</v>
      </c>
      <c r="I30" s="57">
        <f t="shared" si="0"/>
        <v>20705.692480000002</v>
      </c>
      <c r="J30" s="57">
        <f t="shared" si="1"/>
        <v>20274.728319999998</v>
      </c>
      <c r="K30" s="57">
        <f t="shared" si="2"/>
        <v>19843.764160000002</v>
      </c>
      <c r="L30" s="57">
        <f t="shared" si="3"/>
        <v>19412.800000000003</v>
      </c>
    </row>
    <row r="31" spans="1:12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43">
        <v>14028</v>
      </c>
      <c r="H31" s="57">
        <v>26309.514000000003</v>
      </c>
      <c r="I31" s="57">
        <f t="shared" si="0"/>
        <v>16458.491280000002</v>
      </c>
      <c r="J31" s="57">
        <f t="shared" si="1"/>
        <v>16115.927520000001</v>
      </c>
      <c r="K31" s="57">
        <f t="shared" si="2"/>
        <v>15773.36376</v>
      </c>
      <c r="L31" s="57">
        <f t="shared" si="3"/>
        <v>15430.800000000001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4">
        <v>14433</v>
      </c>
      <c r="H32" s="57">
        <v>27069.091500000006</v>
      </c>
      <c r="I32" s="57">
        <f t="shared" si="0"/>
        <v>16933.661580000004</v>
      </c>
      <c r="J32" s="57">
        <f t="shared" si="1"/>
        <v>16581.207720000002</v>
      </c>
      <c r="K32" s="57">
        <f t="shared" si="2"/>
        <v>16228.753860000001</v>
      </c>
      <c r="L32" s="57">
        <f t="shared" si="3"/>
        <v>15876.300000000001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41">
        <v>15168</v>
      </c>
      <c r="H33" s="57">
        <v>28447.58400000001</v>
      </c>
      <c r="I33" s="57">
        <f t="shared" si="0"/>
        <v>17796.007680000002</v>
      </c>
      <c r="J33" s="57">
        <f t="shared" si="1"/>
        <v>17425.60512</v>
      </c>
      <c r="K33" s="57">
        <f t="shared" si="2"/>
        <v>17055.202560000002</v>
      </c>
      <c r="L33" s="57">
        <f t="shared" si="3"/>
        <v>16684.800000000003</v>
      </c>
    </row>
    <row r="34" spans="1:12" ht="17.25" customHeight="1" x14ac:dyDescent="0.25">
      <c r="A34" s="112"/>
      <c r="B34" s="113"/>
      <c r="C34" s="113"/>
      <c r="D34" s="114"/>
      <c r="E34" s="7">
        <v>116</v>
      </c>
      <c r="F34" s="110" t="s">
        <v>52</v>
      </c>
      <c r="G34" s="43">
        <v>14456</v>
      </c>
      <c r="H34" s="57">
        <v>27112.228000000003</v>
      </c>
      <c r="I34" s="57">
        <f t="shared" si="0"/>
        <v>16960.646560000001</v>
      </c>
      <c r="J34" s="57">
        <f t="shared" si="1"/>
        <v>16607.63104</v>
      </c>
      <c r="K34" s="57">
        <f t="shared" si="2"/>
        <v>16254.615520000001</v>
      </c>
      <c r="L34" s="57">
        <f t="shared" si="3"/>
        <v>15901.600000000002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4">
        <v>14861</v>
      </c>
      <c r="H35" s="57">
        <v>27871.805500000009</v>
      </c>
      <c r="I35" s="57">
        <f t="shared" si="0"/>
        <v>17435.816860000003</v>
      </c>
      <c r="J35" s="57">
        <f t="shared" si="1"/>
        <v>17072.911240000001</v>
      </c>
      <c r="K35" s="57">
        <f t="shared" si="2"/>
        <v>16710.00562</v>
      </c>
      <c r="L35" s="57">
        <f t="shared" si="3"/>
        <v>16347.100000000002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41">
        <v>15596</v>
      </c>
      <c r="H36" s="57">
        <v>29250.298000000006</v>
      </c>
      <c r="I36" s="57">
        <f t="shared" si="0"/>
        <v>18298.162960000001</v>
      </c>
      <c r="J36" s="57">
        <f t="shared" si="1"/>
        <v>17917.308640000003</v>
      </c>
      <c r="K36" s="57">
        <f t="shared" si="2"/>
        <v>17536.454320000001</v>
      </c>
      <c r="L36" s="57">
        <f t="shared" si="3"/>
        <v>17155.600000000002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83.25" customHeight="1" x14ac:dyDescent="0.25">
      <c r="A38" s="119" t="s">
        <v>59</v>
      </c>
      <c r="B38" s="90"/>
      <c r="C38" s="90"/>
      <c r="D38" s="90"/>
      <c r="E38" s="90"/>
      <c r="F38" s="90"/>
      <c r="G38" s="90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ht="18" customHeight="1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x14ac:dyDescent="0.25">
      <c r="A42" s="13"/>
      <c r="B42" s="96"/>
      <c r="C42" s="97"/>
      <c r="D42" s="97"/>
      <c r="E42" s="97"/>
      <c r="F42" s="97"/>
      <c r="G42" s="97"/>
    </row>
    <row r="43" spans="1:12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47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47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47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48"/>
      <c r="E47" s="88" t="s">
        <v>13</v>
      </c>
      <c r="F47" s="88"/>
      <c r="G47" s="88"/>
    </row>
    <row r="48" spans="1:12" s="16" customFormat="1" ht="14.25" customHeight="1" x14ac:dyDescent="0.25">
      <c r="A48" s="17" t="s">
        <v>17</v>
      </c>
      <c r="B48" s="18"/>
      <c r="C48" s="49"/>
      <c r="D48" s="49"/>
      <c r="E48" s="49"/>
      <c r="F48" s="49"/>
      <c r="G48" s="20"/>
    </row>
    <row r="49" spans="1:7" ht="11.25" customHeight="1" x14ac:dyDescent="0.25">
      <c r="A49" s="90" t="s">
        <v>55</v>
      </c>
      <c r="B49" s="90"/>
      <c r="C49" s="49"/>
      <c r="D49" s="49"/>
      <c r="E49" s="49"/>
      <c r="F49" s="49"/>
      <c r="G49" s="49"/>
    </row>
    <row r="50" spans="1:7" s="16" customFormat="1" ht="9.9499999999999993" customHeight="1" x14ac:dyDescent="0.25">
      <c r="A50" s="91"/>
      <c r="B50" s="91"/>
      <c r="C50" s="49"/>
      <c r="D50" s="49"/>
      <c r="E50" s="49"/>
      <c r="F50" s="49"/>
      <c r="G50" s="20"/>
    </row>
    <row r="51" spans="1:7" x14ac:dyDescent="0.25">
      <c r="A51" s="91"/>
      <c r="B51" s="91"/>
      <c r="C51" s="49"/>
      <c r="D51" s="49"/>
      <c r="E51" s="49"/>
      <c r="F51" s="49"/>
      <c r="G51" s="49"/>
    </row>
    <row r="52" spans="1:7" ht="21.75" customHeight="1" x14ac:dyDescent="0.25">
      <c r="A52" s="18"/>
      <c r="C52" s="49"/>
      <c r="D52" s="49"/>
      <c r="E52" s="49"/>
      <c r="F52" s="49"/>
      <c r="G52" s="49"/>
    </row>
    <row r="53" spans="1:7" ht="12" customHeight="1" x14ac:dyDescent="0.25">
      <c r="A53" s="120" t="s">
        <v>18</v>
      </c>
      <c r="B53" s="92"/>
      <c r="E53" s="49"/>
      <c r="F53" s="49"/>
      <c r="G53" s="49"/>
    </row>
    <row r="54" spans="1:7" s="16" customFormat="1" ht="9.75" hidden="1" customHeight="1" x14ac:dyDescent="0.25">
      <c r="A54" s="118" t="s">
        <v>55</v>
      </c>
      <c r="B54" s="118"/>
      <c r="C54" s="49"/>
      <c r="D54" s="49"/>
      <c r="E54" s="49"/>
      <c r="F54" s="49"/>
      <c r="G54" s="20"/>
    </row>
    <row r="55" spans="1:7" x14ac:dyDescent="0.25">
      <c r="A55" s="118"/>
      <c r="B55" s="118"/>
      <c r="C55" s="49"/>
      <c r="D55" s="49"/>
      <c r="E55" s="49"/>
      <c r="F55" s="49"/>
      <c r="G55" s="49"/>
    </row>
    <row r="56" spans="1:7" ht="18.75" customHeight="1" x14ac:dyDescent="0.25">
      <c r="C56" s="49"/>
      <c r="D56" s="49"/>
      <c r="E56" s="49"/>
      <c r="F56" s="49"/>
      <c r="G56" s="49"/>
    </row>
    <row r="57" spans="1:7" ht="15.75" customHeight="1" x14ac:dyDescent="0.25">
      <c r="A57" s="17"/>
      <c r="G57" s="49"/>
    </row>
    <row r="58" spans="1:7" ht="12.75" customHeight="1" x14ac:dyDescent="0.25">
      <c r="A58" s="92"/>
      <c r="B58" s="92"/>
    </row>
    <row r="59" spans="1:7" ht="10.5" customHeight="1" x14ac:dyDescent="0.25">
      <c r="A59" s="91"/>
      <c r="B59" s="91"/>
    </row>
    <row r="60" spans="1:7" s="16" customFormat="1" ht="9.9499999999999993" customHeight="1" x14ac:dyDescent="0.25">
      <c r="A60" s="91"/>
      <c r="B60" s="91"/>
      <c r="C60" s="1"/>
      <c r="D60" s="1"/>
      <c r="E60" s="1"/>
      <c r="F60" s="1"/>
    </row>
    <row r="62" spans="1:7" ht="35.25" customHeight="1" x14ac:dyDescent="0.25">
      <c r="A62" s="89" t="s">
        <v>68</v>
      </c>
      <c r="B62" s="89"/>
      <c r="C62" s="89"/>
      <c r="D62" s="89"/>
      <c r="E62" s="89"/>
      <c r="F62" s="89"/>
      <c r="G62" s="89"/>
    </row>
    <row r="63" spans="1:7" ht="42" customHeight="1" x14ac:dyDescent="0.25">
      <c r="A63" s="93"/>
      <c r="B63" s="93"/>
      <c r="C63" s="93"/>
      <c r="D63" s="93"/>
      <c r="E63" s="93"/>
      <c r="F63" s="93"/>
      <c r="G63" s="93"/>
    </row>
    <row r="64" spans="1:7" x14ac:dyDescent="0.25">
      <c r="A64" s="49"/>
      <c r="B64" s="49"/>
      <c r="C64" s="49"/>
      <c r="D64" s="49"/>
      <c r="E64" s="49"/>
      <c r="F64" s="49"/>
      <c r="G64" s="49"/>
    </row>
    <row r="65" spans="1:7" ht="18.75" customHeight="1" x14ac:dyDescent="0.25">
      <c r="A65" s="49"/>
      <c r="B65" s="49"/>
      <c r="C65" s="49"/>
      <c r="D65" s="49"/>
      <c r="E65" s="49"/>
      <c r="F65" s="49"/>
      <c r="G65" s="49"/>
    </row>
    <row r="66" spans="1:7" ht="14.25" customHeight="1" x14ac:dyDescent="0.25">
      <c r="A66" s="17"/>
    </row>
    <row r="67" spans="1:7" ht="10.5" customHeight="1" x14ac:dyDescent="0.25">
      <c r="A67" s="94"/>
      <c r="B67" s="94"/>
    </row>
    <row r="68" spans="1:7" x14ac:dyDescent="0.25">
      <c r="A68" s="49"/>
    </row>
    <row r="69" spans="1:7" ht="10.5" customHeight="1" x14ac:dyDescent="0.25">
      <c r="A69" s="89"/>
      <c r="B69" s="89"/>
      <c r="C69" s="89"/>
      <c r="D69" s="89"/>
      <c r="E69" s="89"/>
      <c r="F69" s="89"/>
      <c r="G69" s="89"/>
    </row>
    <row r="70" spans="1:7" ht="12" customHeight="1" x14ac:dyDescent="0.25">
      <c r="A70" s="89"/>
      <c r="B70" s="89"/>
      <c r="C70" s="89"/>
      <c r="D70" s="89"/>
      <c r="E70" s="89"/>
      <c r="F70" s="89"/>
      <c r="G70" s="89"/>
    </row>
    <row r="71" spans="1:7" x14ac:dyDescent="0.25">
      <c r="A71" s="21"/>
      <c r="B71" s="21"/>
      <c r="C71" s="21"/>
      <c r="D71" s="21"/>
      <c r="E71" s="21"/>
      <c r="F71" s="21"/>
      <c r="G71" s="21"/>
    </row>
  </sheetData>
  <mergeCells count="35">
    <mergeCell ref="B40:G42"/>
    <mergeCell ref="A53:B53"/>
    <mergeCell ref="A54:B55"/>
    <mergeCell ref="A58:B58"/>
    <mergeCell ref="F44:G44"/>
    <mergeCell ref="A50:B51"/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  <mergeCell ref="A38:G38"/>
    <mergeCell ref="A69:G69"/>
    <mergeCell ref="A70:G70"/>
    <mergeCell ref="B44:C44"/>
    <mergeCell ref="D44:E44"/>
    <mergeCell ref="A62:G62"/>
    <mergeCell ref="A63:G63"/>
    <mergeCell ref="A67:B67"/>
    <mergeCell ref="A59:B60"/>
    <mergeCell ref="B45:C45"/>
    <mergeCell ref="D45:E45"/>
    <mergeCell ref="F45:G45"/>
    <mergeCell ref="B46:C46"/>
    <mergeCell ref="A47:C47"/>
    <mergeCell ref="E47:G47"/>
    <mergeCell ref="A49:B49"/>
  </mergeCells>
  <pageMargins left="0.70866141732283472" right="0.70866141732283472" top="0.55118110236220474" bottom="0.15748031496062992" header="0.31496062992125984" footer="0.31496062992125984"/>
  <pageSetup paperSize="9"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6"/>
  <sheetViews>
    <sheetView showGridLines="0" view="pageBreakPreview" zoomScaleNormal="100" zoomScaleSheetLayoutView="100" workbookViewId="0">
      <selection activeCell="P12" sqref="P12"/>
    </sheetView>
  </sheetViews>
  <sheetFormatPr defaultRowHeight="15" x14ac:dyDescent="0.25"/>
  <cols>
    <col min="1" max="1" width="30.42578125" style="1" bestFit="1" customWidth="1"/>
    <col min="2" max="6" width="15.5703125" style="1" bestFit="1" customWidth="1"/>
    <col min="7" max="7" width="11.140625" style="1" hidden="1" customWidth="1"/>
    <col min="8" max="8" width="9.140625" style="1"/>
    <col min="9" max="12" width="0" style="1" hidden="1" customWidth="1"/>
    <col min="13" max="16384" width="9.140625" style="1"/>
  </cols>
  <sheetData>
    <row r="1" spans="1:12" x14ac:dyDescent="0.25">
      <c r="G1" s="2" t="s">
        <v>0</v>
      </c>
    </row>
    <row r="2" spans="1:12" ht="18" customHeight="1" x14ac:dyDescent="0.25">
      <c r="A2" s="68" t="s">
        <v>1</v>
      </c>
      <c r="B2" s="61"/>
      <c r="C2" s="61"/>
      <c r="D2" s="61"/>
      <c r="E2" s="61"/>
      <c r="F2" s="61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76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</v>
      </c>
      <c r="F6" s="5" t="s">
        <v>5</v>
      </c>
      <c r="G6" s="6" t="s">
        <v>6</v>
      </c>
      <c r="H6" s="74" t="s">
        <v>85</v>
      </c>
      <c r="I6" s="74" t="s">
        <v>86</v>
      </c>
      <c r="J6" s="74" t="s">
        <v>87</v>
      </c>
      <c r="K6" s="74" t="s">
        <v>88</v>
      </c>
      <c r="L6" s="74" t="s">
        <v>89</v>
      </c>
    </row>
    <row r="7" spans="1:12" ht="17.25" customHeight="1" x14ac:dyDescent="0.25">
      <c r="A7" s="103" t="s">
        <v>34</v>
      </c>
      <c r="B7" s="104"/>
      <c r="C7" s="104"/>
      <c r="D7" s="105"/>
      <c r="E7" s="10">
        <v>116</v>
      </c>
      <c r="F7" s="109" t="s">
        <v>44</v>
      </c>
      <c r="G7" s="35">
        <v>12463</v>
      </c>
      <c r="H7" s="57">
        <v>23374.356500000005</v>
      </c>
      <c r="I7" s="57">
        <f>G7*1.0666*1.1</f>
        <v>14622.339380000001</v>
      </c>
      <c r="J7" s="57">
        <f>G7*1.0444*1.1</f>
        <v>14317.992920000002</v>
      </c>
      <c r="K7" s="57">
        <f>G7*1.0222*1.1</f>
        <v>14013.64646</v>
      </c>
      <c r="L7" s="57">
        <f>G7*1.1</f>
        <v>13709.300000000001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6">
        <v>12867</v>
      </c>
      <c r="H8" s="57">
        <v>24132.058500000003</v>
      </c>
      <c r="I8" s="57">
        <f t="shared" ref="I8:I36" si="0">G8*1.0666*1.1</f>
        <v>15096.336420000001</v>
      </c>
      <c r="J8" s="57">
        <f t="shared" ref="J8:J36" si="1">G8*1.0444*1.1</f>
        <v>14782.12428</v>
      </c>
      <c r="K8" s="57">
        <f t="shared" ref="K8:K36" si="2">G8*1.0222*1.1</f>
        <v>14467.91214</v>
      </c>
      <c r="L8" s="57">
        <f t="shared" ref="L8:L36" si="3">G8*1.1</f>
        <v>14153.7</v>
      </c>
    </row>
    <row r="9" spans="1:12" ht="17.25" customHeight="1" thickBot="1" x14ac:dyDescent="0.3">
      <c r="A9" s="112"/>
      <c r="B9" s="113"/>
      <c r="C9" s="113"/>
      <c r="D9" s="114"/>
      <c r="E9" s="30">
        <v>300</v>
      </c>
      <c r="F9" s="110"/>
      <c r="G9" s="38">
        <v>13602</v>
      </c>
      <c r="H9" s="57">
        <v>25510.551000000003</v>
      </c>
      <c r="I9" s="57">
        <f t="shared" si="0"/>
        <v>15958.682520000002</v>
      </c>
      <c r="J9" s="57">
        <f t="shared" si="1"/>
        <v>15626.521680000002</v>
      </c>
      <c r="K9" s="57">
        <f t="shared" si="2"/>
        <v>15294.360840000001</v>
      </c>
      <c r="L9" s="57">
        <f t="shared" si="3"/>
        <v>14962.2</v>
      </c>
    </row>
    <row r="10" spans="1:12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35">
        <v>13087</v>
      </c>
      <c r="H10" s="57">
        <v>24544.668500000003</v>
      </c>
      <c r="I10" s="57">
        <f t="shared" si="0"/>
        <v>15354.45362</v>
      </c>
      <c r="J10" s="57">
        <f t="shared" si="1"/>
        <v>15034.86908</v>
      </c>
      <c r="K10" s="57">
        <f t="shared" si="2"/>
        <v>14715.284540000001</v>
      </c>
      <c r="L10" s="57">
        <f t="shared" si="3"/>
        <v>14395.7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6">
        <v>13492</v>
      </c>
      <c r="H11" s="57">
        <v>25304.246000000003</v>
      </c>
      <c r="I11" s="57">
        <f t="shared" si="0"/>
        <v>15829.62392</v>
      </c>
      <c r="J11" s="57">
        <f t="shared" si="1"/>
        <v>15500.149280000001</v>
      </c>
      <c r="K11" s="57">
        <f t="shared" si="2"/>
        <v>15170.674640000001</v>
      </c>
      <c r="L11" s="57">
        <f t="shared" si="3"/>
        <v>14841.2</v>
      </c>
    </row>
    <row r="12" spans="1:12" ht="17.25" customHeight="1" thickBot="1" x14ac:dyDescent="0.3">
      <c r="A12" s="112"/>
      <c r="B12" s="113"/>
      <c r="C12" s="113"/>
      <c r="D12" s="114"/>
      <c r="E12" s="30">
        <v>300</v>
      </c>
      <c r="F12" s="110"/>
      <c r="G12" s="38">
        <v>14227</v>
      </c>
      <c r="H12" s="57">
        <v>26682.738500000003</v>
      </c>
      <c r="I12" s="57">
        <f t="shared" si="0"/>
        <v>16691.970020000001</v>
      </c>
      <c r="J12" s="57">
        <f t="shared" si="1"/>
        <v>16344.546680000001</v>
      </c>
      <c r="K12" s="57">
        <f t="shared" si="2"/>
        <v>15997.123340000002</v>
      </c>
      <c r="L12" s="57">
        <f t="shared" si="3"/>
        <v>15649.7</v>
      </c>
    </row>
    <row r="13" spans="1:12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35">
        <v>13188</v>
      </c>
      <c r="H13" s="57">
        <v>24734.094000000005</v>
      </c>
      <c r="I13" s="57">
        <f t="shared" si="0"/>
        <v>15472.952880000001</v>
      </c>
      <c r="J13" s="57">
        <f t="shared" si="1"/>
        <v>15150.90192</v>
      </c>
      <c r="K13" s="57">
        <f t="shared" si="2"/>
        <v>14828.850960000002</v>
      </c>
      <c r="L13" s="57">
        <f t="shared" si="3"/>
        <v>14506.800000000001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6">
        <v>13592</v>
      </c>
      <c r="H14" s="57">
        <v>25491.796000000006</v>
      </c>
      <c r="I14" s="57">
        <f t="shared" si="0"/>
        <v>15946.949920000001</v>
      </c>
      <c r="J14" s="57">
        <f t="shared" si="1"/>
        <v>15615.033280000001</v>
      </c>
      <c r="K14" s="57">
        <f t="shared" si="2"/>
        <v>15283.11664</v>
      </c>
      <c r="L14" s="57">
        <f t="shared" si="3"/>
        <v>14951.2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38">
        <v>14327</v>
      </c>
      <c r="H15" s="57">
        <v>26870.288500000002</v>
      </c>
      <c r="I15" s="57">
        <f t="shared" si="0"/>
        <v>16809.296020000002</v>
      </c>
      <c r="J15" s="57">
        <f t="shared" si="1"/>
        <v>16459.430680000001</v>
      </c>
      <c r="K15" s="57">
        <f t="shared" si="2"/>
        <v>16109.565340000001</v>
      </c>
      <c r="L15" s="57">
        <f t="shared" si="3"/>
        <v>15759.7</v>
      </c>
    </row>
    <row r="16" spans="1:12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35">
        <v>13565</v>
      </c>
      <c r="H16" s="57">
        <v>25441.157500000008</v>
      </c>
      <c r="I16" s="57">
        <f t="shared" si="0"/>
        <v>15915.271900000002</v>
      </c>
      <c r="J16" s="57">
        <f t="shared" si="1"/>
        <v>15584.0146</v>
      </c>
      <c r="K16" s="57">
        <f t="shared" si="2"/>
        <v>15252.757300000001</v>
      </c>
      <c r="L16" s="57">
        <f t="shared" si="3"/>
        <v>14921.500000000002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6">
        <v>13970</v>
      </c>
      <c r="H17" s="57">
        <v>26200.735000000008</v>
      </c>
      <c r="I17" s="57">
        <f t="shared" si="0"/>
        <v>16390.442200000001</v>
      </c>
      <c r="J17" s="57">
        <f t="shared" si="1"/>
        <v>16049.294800000001</v>
      </c>
      <c r="K17" s="57">
        <f t="shared" si="2"/>
        <v>15708.147400000002</v>
      </c>
      <c r="L17" s="57">
        <f t="shared" si="3"/>
        <v>15367.000000000002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38">
        <v>14705</v>
      </c>
      <c r="H18" s="57">
        <v>27579.227500000005</v>
      </c>
      <c r="I18" s="57">
        <f t="shared" si="0"/>
        <v>17252.7883</v>
      </c>
      <c r="J18" s="57">
        <f t="shared" si="1"/>
        <v>16893.692200000001</v>
      </c>
      <c r="K18" s="57">
        <f t="shared" si="2"/>
        <v>16534.596099999999</v>
      </c>
      <c r="L18" s="57">
        <f t="shared" si="3"/>
        <v>16175.500000000002</v>
      </c>
    </row>
    <row r="19" spans="1:12" ht="17.25" customHeight="1" x14ac:dyDescent="0.25">
      <c r="A19" s="112"/>
      <c r="B19" s="113"/>
      <c r="C19" s="113"/>
      <c r="D19" s="114"/>
      <c r="E19" s="10">
        <v>116</v>
      </c>
      <c r="F19" s="109" t="s">
        <v>43</v>
      </c>
      <c r="G19" s="35">
        <v>16506</v>
      </c>
      <c r="H19" s="57">
        <v>30957.003000000008</v>
      </c>
      <c r="I19" s="57">
        <f t="shared" si="0"/>
        <v>19365.829559999998</v>
      </c>
      <c r="J19" s="57">
        <f t="shared" si="1"/>
        <v>18962.75304</v>
      </c>
      <c r="K19" s="57">
        <f t="shared" si="2"/>
        <v>18559.676520000001</v>
      </c>
      <c r="L19" s="57">
        <f t="shared" si="3"/>
        <v>18156.600000000002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6">
        <v>16911</v>
      </c>
      <c r="H20" s="57">
        <v>31716.580500000007</v>
      </c>
      <c r="I20" s="57">
        <f t="shared" si="0"/>
        <v>19840.999860000004</v>
      </c>
      <c r="J20" s="57">
        <f t="shared" si="1"/>
        <v>19428.033240000001</v>
      </c>
      <c r="K20" s="57">
        <f t="shared" si="2"/>
        <v>19015.066620000001</v>
      </c>
      <c r="L20" s="57">
        <f t="shared" si="3"/>
        <v>18602.100000000002</v>
      </c>
    </row>
    <row r="21" spans="1:12" ht="17.25" customHeight="1" thickBot="1" x14ac:dyDescent="0.3">
      <c r="A21" s="112"/>
      <c r="B21" s="113"/>
      <c r="C21" s="113"/>
      <c r="D21" s="114"/>
      <c r="E21" s="30">
        <v>300</v>
      </c>
      <c r="F21" s="110"/>
      <c r="G21" s="38">
        <v>17646</v>
      </c>
      <c r="H21" s="57">
        <v>33095.073000000004</v>
      </c>
      <c r="I21" s="57">
        <f t="shared" si="0"/>
        <v>20703.345960000002</v>
      </c>
      <c r="J21" s="57">
        <f t="shared" si="1"/>
        <v>20272.430640000002</v>
      </c>
      <c r="K21" s="57">
        <f t="shared" si="2"/>
        <v>19841.515320000002</v>
      </c>
      <c r="L21" s="57">
        <f t="shared" si="3"/>
        <v>19410.600000000002</v>
      </c>
    </row>
    <row r="22" spans="1:12" ht="17.25" customHeight="1" x14ac:dyDescent="0.25">
      <c r="A22" s="112"/>
      <c r="B22" s="113"/>
      <c r="C22" s="113"/>
      <c r="D22" s="114"/>
      <c r="E22" s="10">
        <v>116</v>
      </c>
      <c r="F22" s="109" t="s">
        <v>48</v>
      </c>
      <c r="G22" s="35">
        <v>16505</v>
      </c>
      <c r="H22" s="57">
        <v>30955.127500000006</v>
      </c>
      <c r="I22" s="57">
        <f t="shared" si="0"/>
        <v>19364.656300000002</v>
      </c>
      <c r="J22" s="57">
        <f t="shared" si="1"/>
        <v>18961.604200000002</v>
      </c>
      <c r="K22" s="57">
        <f t="shared" si="2"/>
        <v>18558.552100000001</v>
      </c>
      <c r="L22" s="57">
        <f t="shared" si="3"/>
        <v>18155.5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6">
        <v>16911</v>
      </c>
      <c r="H23" s="57">
        <v>31716.580500000007</v>
      </c>
      <c r="I23" s="57">
        <f t="shared" si="0"/>
        <v>19840.999860000004</v>
      </c>
      <c r="J23" s="57">
        <f t="shared" si="1"/>
        <v>19428.033240000001</v>
      </c>
      <c r="K23" s="57">
        <f t="shared" si="2"/>
        <v>19015.066620000001</v>
      </c>
      <c r="L23" s="57">
        <f t="shared" si="3"/>
        <v>18602.100000000002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37">
        <v>17646</v>
      </c>
      <c r="H24" s="57">
        <v>33095.073000000004</v>
      </c>
      <c r="I24" s="57">
        <f t="shared" si="0"/>
        <v>20703.345960000002</v>
      </c>
      <c r="J24" s="57">
        <f t="shared" si="1"/>
        <v>20272.430640000002</v>
      </c>
      <c r="K24" s="57">
        <f t="shared" si="2"/>
        <v>19841.515320000002</v>
      </c>
      <c r="L24" s="57">
        <f t="shared" si="3"/>
        <v>19410.600000000002</v>
      </c>
    </row>
    <row r="25" spans="1:12" ht="17.25" customHeight="1" x14ac:dyDescent="0.25">
      <c r="A25" s="112"/>
      <c r="B25" s="113"/>
      <c r="C25" s="113"/>
      <c r="D25" s="114"/>
      <c r="E25" s="7">
        <v>116</v>
      </c>
      <c r="F25" s="110" t="s">
        <v>49</v>
      </c>
      <c r="G25" s="39">
        <v>15066</v>
      </c>
      <c r="H25" s="57">
        <v>28256.283000000007</v>
      </c>
      <c r="I25" s="57">
        <f t="shared" si="0"/>
        <v>17676.335160000002</v>
      </c>
      <c r="J25" s="57">
        <f t="shared" si="1"/>
        <v>17308.423440000002</v>
      </c>
      <c r="K25" s="57">
        <f t="shared" si="2"/>
        <v>16940.511720000002</v>
      </c>
      <c r="L25" s="57">
        <f t="shared" si="3"/>
        <v>16572.600000000002</v>
      </c>
    </row>
    <row r="26" spans="1:12" ht="17.25" customHeight="1" x14ac:dyDescent="0.25">
      <c r="A26" s="112"/>
      <c r="B26" s="113"/>
      <c r="C26" s="113"/>
      <c r="D26" s="114"/>
      <c r="E26" s="7">
        <v>200</v>
      </c>
      <c r="F26" s="110"/>
      <c r="G26" s="36">
        <v>15471</v>
      </c>
      <c r="H26" s="57">
        <v>29015.860500000006</v>
      </c>
      <c r="I26" s="57">
        <f t="shared" si="0"/>
        <v>18151.505460000004</v>
      </c>
      <c r="J26" s="57">
        <f t="shared" si="1"/>
        <v>17773.70364</v>
      </c>
      <c r="K26" s="57">
        <f t="shared" si="2"/>
        <v>17395.901820000003</v>
      </c>
      <c r="L26" s="57">
        <f t="shared" si="3"/>
        <v>17018.100000000002</v>
      </c>
    </row>
    <row r="27" spans="1:12" ht="17.25" customHeight="1" thickBot="1" x14ac:dyDescent="0.3">
      <c r="A27" s="112"/>
      <c r="B27" s="113"/>
      <c r="C27" s="113"/>
      <c r="D27" s="114"/>
      <c r="E27" s="32">
        <v>300</v>
      </c>
      <c r="F27" s="111"/>
      <c r="G27" s="37">
        <v>16206</v>
      </c>
      <c r="H27" s="57">
        <v>30394.35300000001</v>
      </c>
      <c r="I27" s="57">
        <f t="shared" si="0"/>
        <v>19013.851559999999</v>
      </c>
      <c r="J27" s="57">
        <f t="shared" si="1"/>
        <v>18618.101040000001</v>
      </c>
      <c r="K27" s="57">
        <f t="shared" si="2"/>
        <v>18222.35052</v>
      </c>
      <c r="L27" s="57">
        <f t="shared" si="3"/>
        <v>17826.600000000002</v>
      </c>
    </row>
    <row r="28" spans="1:12" ht="17.25" customHeight="1" x14ac:dyDescent="0.25">
      <c r="A28" s="112"/>
      <c r="B28" s="113"/>
      <c r="C28" s="113"/>
      <c r="D28" s="114"/>
      <c r="E28" s="7">
        <v>116</v>
      </c>
      <c r="F28" s="110" t="s">
        <v>50</v>
      </c>
      <c r="G28" s="39">
        <v>15484</v>
      </c>
      <c r="H28" s="57">
        <v>29040.242000000006</v>
      </c>
      <c r="I28" s="57">
        <f t="shared" si="0"/>
        <v>18166.757840000002</v>
      </c>
      <c r="J28" s="57">
        <f t="shared" si="1"/>
        <v>17788.638560000003</v>
      </c>
      <c r="K28" s="57">
        <f t="shared" si="2"/>
        <v>17410.51928</v>
      </c>
      <c r="L28" s="57">
        <f t="shared" si="3"/>
        <v>17032.400000000001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6">
        <v>15888</v>
      </c>
      <c r="H29" s="57">
        <v>29797.944000000007</v>
      </c>
      <c r="I29" s="57">
        <f t="shared" si="0"/>
        <v>18640.754880000004</v>
      </c>
      <c r="J29" s="57">
        <f t="shared" si="1"/>
        <v>18252.769919999999</v>
      </c>
      <c r="K29" s="57">
        <f t="shared" si="2"/>
        <v>17864.784960000001</v>
      </c>
      <c r="L29" s="57">
        <f t="shared" si="3"/>
        <v>17476.800000000003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37">
        <v>16623</v>
      </c>
      <c r="H30" s="57">
        <v>31176.436500000011</v>
      </c>
      <c r="I30" s="57">
        <f t="shared" si="0"/>
        <v>19503.100979999999</v>
      </c>
      <c r="J30" s="57">
        <f t="shared" si="1"/>
        <v>19097.16732</v>
      </c>
      <c r="K30" s="57">
        <f t="shared" si="2"/>
        <v>18691.233659999998</v>
      </c>
      <c r="L30" s="57">
        <f t="shared" si="3"/>
        <v>18285.300000000003</v>
      </c>
    </row>
    <row r="31" spans="1:12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39">
        <v>13004</v>
      </c>
      <c r="H31" s="57">
        <v>24389.002000000004</v>
      </c>
      <c r="I31" s="57">
        <f t="shared" si="0"/>
        <v>15257.073040000001</v>
      </c>
      <c r="J31" s="57">
        <f t="shared" si="1"/>
        <v>14939.515360000001</v>
      </c>
      <c r="K31" s="57">
        <f t="shared" si="2"/>
        <v>14621.957680000001</v>
      </c>
      <c r="L31" s="57">
        <f t="shared" si="3"/>
        <v>14304.400000000001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6">
        <v>13408</v>
      </c>
      <c r="H32" s="57">
        <v>25146.704000000005</v>
      </c>
      <c r="I32" s="57">
        <f t="shared" si="0"/>
        <v>15731.070080000001</v>
      </c>
      <c r="J32" s="57">
        <f t="shared" si="1"/>
        <v>15403.646720000001</v>
      </c>
      <c r="K32" s="57">
        <f t="shared" si="2"/>
        <v>15076.223360000002</v>
      </c>
      <c r="L32" s="57">
        <f t="shared" si="3"/>
        <v>14748.800000000001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37">
        <v>14143</v>
      </c>
      <c r="H33" s="57">
        <v>26525.196500000005</v>
      </c>
      <c r="I33" s="57">
        <f t="shared" si="0"/>
        <v>16593.41618</v>
      </c>
      <c r="J33" s="57">
        <f t="shared" si="1"/>
        <v>16248.04412</v>
      </c>
      <c r="K33" s="57">
        <f t="shared" si="2"/>
        <v>15902.672060000001</v>
      </c>
      <c r="L33" s="57">
        <f t="shared" si="3"/>
        <v>15557.300000000001</v>
      </c>
    </row>
    <row r="34" spans="1:12" ht="17.25" customHeight="1" x14ac:dyDescent="0.25">
      <c r="A34" s="112"/>
      <c r="B34" s="113"/>
      <c r="C34" s="113"/>
      <c r="D34" s="114"/>
      <c r="E34" s="7">
        <v>116</v>
      </c>
      <c r="F34" s="110" t="s">
        <v>52</v>
      </c>
      <c r="G34" s="39">
        <v>13431</v>
      </c>
      <c r="H34" s="57">
        <v>25189.840500000002</v>
      </c>
      <c r="I34" s="57">
        <f t="shared" si="0"/>
        <v>15758.055060000001</v>
      </c>
      <c r="J34" s="57">
        <f t="shared" si="1"/>
        <v>15430.070040000001</v>
      </c>
      <c r="K34" s="57">
        <f t="shared" si="2"/>
        <v>15102.08502</v>
      </c>
      <c r="L34" s="57">
        <f t="shared" si="3"/>
        <v>14774.1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6">
        <v>13836</v>
      </c>
      <c r="H35" s="57">
        <v>25949.418000000001</v>
      </c>
      <c r="I35" s="57">
        <f t="shared" si="0"/>
        <v>16233.225360000002</v>
      </c>
      <c r="J35" s="57">
        <f t="shared" si="1"/>
        <v>15895.350240000002</v>
      </c>
      <c r="K35" s="57">
        <f t="shared" si="2"/>
        <v>15557.475120000001</v>
      </c>
      <c r="L35" s="57">
        <f t="shared" si="3"/>
        <v>15219.6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37">
        <v>14571</v>
      </c>
      <c r="H36" s="57">
        <v>27327.910500000005</v>
      </c>
      <c r="I36" s="57">
        <f t="shared" si="0"/>
        <v>17095.571459999999</v>
      </c>
      <c r="J36" s="57">
        <f t="shared" si="1"/>
        <v>16739.747640000001</v>
      </c>
      <c r="K36" s="57">
        <f t="shared" si="2"/>
        <v>16383.92382</v>
      </c>
      <c r="L36" s="57">
        <f t="shared" si="3"/>
        <v>16028.100000000002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83.25" customHeight="1" x14ac:dyDescent="0.25">
      <c r="A38" s="119" t="s">
        <v>60</v>
      </c>
      <c r="B38" s="90"/>
      <c r="C38" s="90"/>
      <c r="D38" s="90"/>
      <c r="E38" s="90"/>
      <c r="F38" s="90"/>
      <c r="G38" s="90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ht="18" customHeight="1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x14ac:dyDescent="0.25">
      <c r="A42" s="13"/>
      <c r="B42" s="96"/>
      <c r="C42" s="97"/>
      <c r="D42" s="97"/>
      <c r="E42" s="97"/>
      <c r="F42" s="97"/>
      <c r="G42" s="97"/>
    </row>
    <row r="43" spans="1:12" ht="18" customHeight="1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47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47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47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48"/>
      <c r="E47" s="88" t="s">
        <v>13</v>
      </c>
      <c r="F47" s="88"/>
      <c r="G47" s="88"/>
    </row>
    <row r="48" spans="1:12" s="16" customFormat="1" ht="14.25" customHeight="1" x14ac:dyDescent="0.25">
      <c r="A48" s="17" t="s">
        <v>17</v>
      </c>
      <c r="B48" s="18"/>
      <c r="C48" s="49"/>
      <c r="D48" s="49"/>
      <c r="E48" s="49"/>
      <c r="F48" s="49"/>
      <c r="G48" s="20"/>
    </row>
    <row r="49" spans="1:7" ht="11.25" customHeight="1" x14ac:dyDescent="0.25">
      <c r="A49" s="90" t="s">
        <v>55</v>
      </c>
      <c r="B49" s="90"/>
      <c r="C49" s="49"/>
      <c r="D49" s="49"/>
      <c r="E49" s="49"/>
      <c r="F49" s="49"/>
      <c r="G49" s="49"/>
    </row>
    <row r="50" spans="1:7" s="16" customFormat="1" ht="9.9499999999999993" customHeight="1" x14ac:dyDescent="0.25">
      <c r="A50" s="91"/>
      <c r="B50" s="91"/>
      <c r="C50" s="49"/>
      <c r="D50" s="49"/>
      <c r="E50" s="49"/>
      <c r="F50" s="49"/>
      <c r="G50" s="20"/>
    </row>
    <row r="51" spans="1:7" x14ac:dyDescent="0.25">
      <c r="A51" s="91"/>
      <c r="B51" s="91"/>
      <c r="C51" s="49"/>
      <c r="D51" s="49"/>
      <c r="E51" s="49"/>
      <c r="F51" s="49"/>
      <c r="G51" s="49"/>
    </row>
    <row r="52" spans="1:7" ht="21.75" customHeight="1" x14ac:dyDescent="0.25">
      <c r="A52" s="18"/>
      <c r="C52" s="49"/>
      <c r="D52" s="49"/>
      <c r="E52" s="49"/>
      <c r="F52" s="49"/>
      <c r="G52" s="49"/>
    </row>
    <row r="53" spans="1:7" ht="9.75" customHeight="1" x14ac:dyDescent="0.25">
      <c r="A53" s="120" t="s">
        <v>18</v>
      </c>
      <c r="B53" s="92"/>
      <c r="E53" s="49"/>
      <c r="F53" s="49"/>
      <c r="G53" s="49"/>
    </row>
    <row r="54" spans="1:7" s="16" customFormat="1" ht="9.75" hidden="1" customHeight="1" x14ac:dyDescent="0.25">
      <c r="A54" s="118" t="s">
        <v>55</v>
      </c>
      <c r="B54" s="118"/>
      <c r="C54" s="49"/>
      <c r="D54" s="49"/>
      <c r="E54" s="49"/>
      <c r="F54" s="49"/>
      <c r="G54" s="20"/>
    </row>
    <row r="55" spans="1:7" x14ac:dyDescent="0.25">
      <c r="A55" s="118"/>
      <c r="B55" s="118"/>
      <c r="C55" s="49"/>
      <c r="D55" s="49"/>
      <c r="E55" s="49"/>
      <c r="F55" s="49"/>
      <c r="G55" s="49"/>
    </row>
    <row r="56" spans="1:7" ht="18.75" customHeight="1" x14ac:dyDescent="0.25">
      <c r="C56" s="49"/>
      <c r="D56" s="49"/>
      <c r="E56" s="49"/>
      <c r="F56" s="49"/>
      <c r="G56" s="49"/>
    </row>
    <row r="57" spans="1:7" ht="15.75" customHeight="1" x14ac:dyDescent="0.25">
      <c r="A57" s="17"/>
      <c r="G57" s="49"/>
    </row>
    <row r="58" spans="1:7" ht="12.75" customHeight="1" x14ac:dyDescent="0.25">
      <c r="A58" s="92"/>
      <c r="B58" s="92"/>
    </row>
    <row r="59" spans="1:7" ht="10.5" customHeight="1" x14ac:dyDescent="0.25">
      <c r="A59" s="91"/>
      <c r="B59" s="91"/>
    </row>
    <row r="60" spans="1:7" s="16" customFormat="1" ht="9.9499999999999993" customHeight="1" x14ac:dyDescent="0.25">
      <c r="A60" s="91"/>
      <c r="B60" s="91"/>
      <c r="C60" s="1"/>
      <c r="D60" s="1"/>
      <c r="E60" s="1"/>
      <c r="F60" s="1"/>
    </row>
    <row r="62" spans="1:7" ht="6" customHeight="1" x14ac:dyDescent="0.25"/>
    <row r="63" spans="1:7" ht="38.25" customHeight="1" x14ac:dyDescent="0.25">
      <c r="A63" s="89" t="s">
        <v>68</v>
      </c>
      <c r="B63" s="89"/>
      <c r="C63" s="89"/>
      <c r="D63" s="89"/>
      <c r="E63" s="89"/>
      <c r="F63" s="89"/>
      <c r="G63" s="89"/>
    </row>
    <row r="64" spans="1:7" ht="9.75" customHeight="1" x14ac:dyDescent="0.25">
      <c r="A64" s="89"/>
      <c r="B64" s="89"/>
      <c r="C64" s="89"/>
      <c r="D64" s="89"/>
      <c r="E64" s="89"/>
      <c r="F64" s="89"/>
      <c r="G64" s="89"/>
    </row>
    <row r="65" spans="1:7" ht="26.25" customHeight="1" x14ac:dyDescent="0.25">
      <c r="A65" s="93"/>
      <c r="B65" s="93"/>
      <c r="C65" s="93"/>
      <c r="D65" s="93"/>
      <c r="E65" s="93"/>
      <c r="F65" s="93"/>
      <c r="G65" s="93"/>
    </row>
    <row r="66" spans="1:7" x14ac:dyDescent="0.25">
      <c r="A66" s="21"/>
      <c r="B66" s="21"/>
      <c r="C66" s="21"/>
      <c r="D66" s="21"/>
      <c r="E66" s="21"/>
      <c r="F66" s="21"/>
      <c r="G66" s="21"/>
    </row>
  </sheetData>
  <mergeCells count="33"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  <mergeCell ref="A38:G38"/>
    <mergeCell ref="B40:G42"/>
    <mergeCell ref="B45:C45"/>
    <mergeCell ref="D45:E45"/>
    <mergeCell ref="F45:G45"/>
    <mergeCell ref="B44:C44"/>
    <mergeCell ref="D44:E44"/>
    <mergeCell ref="F44:G44"/>
    <mergeCell ref="B46:C46"/>
    <mergeCell ref="A47:C47"/>
    <mergeCell ref="E47:G47"/>
    <mergeCell ref="A63:G63"/>
    <mergeCell ref="A64:G64"/>
    <mergeCell ref="A65:G65"/>
    <mergeCell ref="A49:B49"/>
    <mergeCell ref="A50:B51"/>
    <mergeCell ref="A53:B53"/>
    <mergeCell ref="A54:B55"/>
    <mergeCell ref="A58:B58"/>
    <mergeCell ref="A59:B60"/>
  </mergeCells>
  <pageMargins left="0.70866141732283472" right="0.70866141732283472" top="0.55118110236220474" bottom="0.15748031496062992" header="0.31496062992125984" footer="0.31496062992125984"/>
  <pageSetup paperSize="9" scale="6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5"/>
  <sheetViews>
    <sheetView showGridLines="0" view="pageBreakPreview" zoomScaleNormal="90" zoomScaleSheetLayoutView="100" workbookViewId="0">
      <selection activeCell="Q11" sqref="Q11"/>
    </sheetView>
  </sheetViews>
  <sheetFormatPr defaultRowHeight="15" x14ac:dyDescent="0.25"/>
  <cols>
    <col min="1" max="1" width="30.42578125" style="1" bestFit="1" customWidth="1"/>
    <col min="2" max="5" width="15.5703125" style="1" bestFit="1" customWidth="1"/>
    <col min="6" max="6" width="15.5703125" style="1" customWidth="1"/>
    <col min="7" max="7" width="10.5703125" style="1" hidden="1" customWidth="1"/>
    <col min="8" max="8" width="9.140625" style="1"/>
    <col min="9" max="12" width="0" style="1" hidden="1" customWidth="1"/>
    <col min="13" max="16384" width="9.140625" style="1"/>
  </cols>
  <sheetData>
    <row r="1" spans="1:12" x14ac:dyDescent="0.25">
      <c r="A1" s="61"/>
      <c r="B1" s="61"/>
      <c r="C1" s="61"/>
      <c r="D1" s="61"/>
      <c r="E1" s="61"/>
      <c r="F1" s="61"/>
      <c r="G1" s="2" t="s">
        <v>0</v>
      </c>
    </row>
    <row r="2" spans="1:12" ht="18" customHeight="1" x14ac:dyDescent="0.25">
      <c r="A2" s="68" t="s">
        <v>1</v>
      </c>
      <c r="B2" s="61"/>
      <c r="C2" s="61"/>
      <c r="D2" s="61"/>
      <c r="E2" s="61"/>
      <c r="F2" s="61"/>
      <c r="G2" s="4"/>
    </row>
    <row r="3" spans="1:12" ht="15" customHeight="1" x14ac:dyDescent="0.25">
      <c r="A3" s="60" t="s">
        <v>2</v>
      </c>
      <c r="B3" s="61"/>
      <c r="C3" s="61"/>
      <c r="D3" s="61"/>
      <c r="E3" s="61"/>
      <c r="F3" s="61"/>
    </row>
    <row r="4" spans="1:12" ht="15.6" customHeight="1" x14ac:dyDescent="0.3">
      <c r="A4" s="62" t="s">
        <v>77</v>
      </c>
      <c r="B4" s="61"/>
      <c r="C4" s="61"/>
      <c r="D4" s="61"/>
      <c r="E4" s="61"/>
      <c r="F4" s="61"/>
    </row>
    <row r="5" spans="1:12" ht="6.75" customHeight="1" thickBot="1" x14ac:dyDescent="0.3">
      <c r="A5" s="61"/>
      <c r="B5" s="61"/>
      <c r="C5" s="61"/>
      <c r="D5" s="61"/>
      <c r="E5" s="61"/>
      <c r="F5" s="61"/>
    </row>
    <row r="6" spans="1:12" ht="58.5" customHeight="1" thickBot="1" x14ac:dyDescent="0.3">
      <c r="A6" s="100" t="s">
        <v>3</v>
      </c>
      <c r="B6" s="101"/>
      <c r="C6" s="101"/>
      <c r="D6" s="102"/>
      <c r="E6" s="44" t="s">
        <v>42</v>
      </c>
      <c r="F6" s="5" t="s">
        <v>5</v>
      </c>
      <c r="G6" s="6" t="s">
        <v>6</v>
      </c>
      <c r="H6" s="75" t="s">
        <v>85</v>
      </c>
      <c r="I6" s="75" t="s">
        <v>86</v>
      </c>
      <c r="J6" s="75" t="s">
        <v>87</v>
      </c>
      <c r="K6" s="75" t="s">
        <v>88</v>
      </c>
      <c r="L6" s="75" t="s">
        <v>89</v>
      </c>
    </row>
    <row r="7" spans="1:12" ht="17.25" customHeight="1" x14ac:dyDescent="0.25">
      <c r="A7" s="103" t="s">
        <v>35</v>
      </c>
      <c r="B7" s="104"/>
      <c r="C7" s="104"/>
      <c r="D7" s="105"/>
      <c r="E7" s="10">
        <v>116</v>
      </c>
      <c r="F7" s="109" t="s">
        <v>44</v>
      </c>
      <c r="G7" s="35">
        <v>12282</v>
      </c>
      <c r="H7" s="57">
        <v>23034.891000000003</v>
      </c>
      <c r="I7" s="57">
        <f>G7*1.0666*1.1</f>
        <v>14409.979320000002</v>
      </c>
      <c r="J7" s="57">
        <f>G7*1.0444*1.1</f>
        <v>14110.052880000001</v>
      </c>
      <c r="K7" s="57">
        <f>G7*1.0222*1.1</f>
        <v>13810.126440000002</v>
      </c>
      <c r="L7" s="57">
        <f>G7*1.1</f>
        <v>13510.2</v>
      </c>
    </row>
    <row r="8" spans="1:12" ht="17.25" customHeight="1" x14ac:dyDescent="0.25">
      <c r="A8" s="106"/>
      <c r="B8" s="107"/>
      <c r="C8" s="107"/>
      <c r="D8" s="108"/>
      <c r="E8" s="8">
        <v>200</v>
      </c>
      <c r="F8" s="110"/>
      <c r="G8" s="36">
        <v>12687</v>
      </c>
      <c r="H8" s="57">
        <v>23794.468500000003</v>
      </c>
      <c r="I8" s="57">
        <f t="shared" ref="I8:I36" si="0">G8*1.0666*1.1</f>
        <v>14885.149620000002</v>
      </c>
      <c r="J8" s="57">
        <f t="shared" ref="J8:J36" si="1">G8*1.0444*1.1</f>
        <v>14575.33308</v>
      </c>
      <c r="K8" s="57">
        <f t="shared" ref="K8:K36" si="2">G8*1.0222*1.1</f>
        <v>14265.516540000002</v>
      </c>
      <c r="L8" s="57">
        <f t="shared" ref="L8:L36" si="3">G8*1.1</f>
        <v>13955.7</v>
      </c>
    </row>
    <row r="9" spans="1:12" ht="17.25" customHeight="1" thickBot="1" x14ac:dyDescent="0.3">
      <c r="A9" s="112"/>
      <c r="B9" s="113"/>
      <c r="C9" s="113"/>
      <c r="D9" s="114"/>
      <c r="E9" s="30">
        <v>300</v>
      </c>
      <c r="F9" s="110"/>
      <c r="G9" s="38">
        <v>13422</v>
      </c>
      <c r="H9" s="57">
        <v>25172.961000000003</v>
      </c>
      <c r="I9" s="57">
        <f t="shared" si="0"/>
        <v>15747.495720000001</v>
      </c>
      <c r="J9" s="57">
        <f t="shared" si="1"/>
        <v>15419.73048</v>
      </c>
      <c r="K9" s="57">
        <f t="shared" si="2"/>
        <v>15091.965240000001</v>
      </c>
      <c r="L9" s="57">
        <f t="shared" si="3"/>
        <v>14764.2</v>
      </c>
    </row>
    <row r="10" spans="1:12" ht="17.25" customHeight="1" x14ac:dyDescent="0.25">
      <c r="A10" s="112"/>
      <c r="B10" s="113"/>
      <c r="C10" s="113"/>
      <c r="D10" s="114"/>
      <c r="E10" s="10">
        <v>116</v>
      </c>
      <c r="F10" s="109" t="s">
        <v>45</v>
      </c>
      <c r="G10" s="35">
        <v>12907</v>
      </c>
      <c r="H10" s="57">
        <v>24207.078500000003</v>
      </c>
      <c r="I10" s="57">
        <f t="shared" si="0"/>
        <v>15143.266820000001</v>
      </c>
      <c r="J10" s="57">
        <f t="shared" si="1"/>
        <v>14828.077880000001</v>
      </c>
      <c r="K10" s="57">
        <f t="shared" si="2"/>
        <v>14512.888940000003</v>
      </c>
      <c r="L10" s="57">
        <f t="shared" si="3"/>
        <v>14197.7</v>
      </c>
    </row>
    <row r="11" spans="1:12" ht="17.25" customHeight="1" x14ac:dyDescent="0.25">
      <c r="A11" s="112"/>
      <c r="B11" s="113"/>
      <c r="C11" s="113"/>
      <c r="D11" s="114"/>
      <c r="E11" s="8">
        <v>200</v>
      </c>
      <c r="F11" s="110"/>
      <c r="G11" s="36">
        <v>13312</v>
      </c>
      <c r="H11" s="57">
        <v>24966.656000000003</v>
      </c>
      <c r="I11" s="57">
        <f t="shared" si="0"/>
        <v>15618.437120000001</v>
      </c>
      <c r="J11" s="57">
        <f t="shared" si="1"/>
        <v>15293.35808</v>
      </c>
      <c r="K11" s="57">
        <f t="shared" si="2"/>
        <v>14968.279040000001</v>
      </c>
      <c r="L11" s="57">
        <f t="shared" si="3"/>
        <v>14643.2</v>
      </c>
    </row>
    <row r="12" spans="1:12" ht="17.25" customHeight="1" thickBot="1" x14ac:dyDescent="0.3">
      <c r="A12" s="112"/>
      <c r="B12" s="113"/>
      <c r="C12" s="113"/>
      <c r="D12" s="114"/>
      <c r="E12" s="30">
        <v>300</v>
      </c>
      <c r="F12" s="110"/>
      <c r="G12" s="38">
        <v>14047</v>
      </c>
      <c r="H12" s="57">
        <v>26345.148500000007</v>
      </c>
      <c r="I12" s="57">
        <f t="shared" si="0"/>
        <v>16480.783220000001</v>
      </c>
      <c r="J12" s="57">
        <f t="shared" si="1"/>
        <v>16137.755480000002</v>
      </c>
      <c r="K12" s="57">
        <f t="shared" si="2"/>
        <v>15794.72774</v>
      </c>
      <c r="L12" s="57">
        <f t="shared" si="3"/>
        <v>15451.7</v>
      </c>
    </row>
    <row r="13" spans="1:12" ht="17.25" customHeight="1" x14ac:dyDescent="0.25">
      <c r="A13" s="112"/>
      <c r="B13" s="113"/>
      <c r="C13" s="113"/>
      <c r="D13" s="114"/>
      <c r="E13" s="10">
        <v>116</v>
      </c>
      <c r="F13" s="109" t="s">
        <v>46</v>
      </c>
      <c r="G13" s="35">
        <v>13007</v>
      </c>
      <c r="H13" s="57">
        <v>24394.628500000003</v>
      </c>
      <c r="I13" s="57">
        <f t="shared" si="0"/>
        <v>15260.592820000002</v>
      </c>
      <c r="J13" s="57">
        <f t="shared" si="1"/>
        <v>14942.961880000001</v>
      </c>
      <c r="K13" s="57">
        <f t="shared" si="2"/>
        <v>14625.330940000002</v>
      </c>
      <c r="L13" s="57">
        <f t="shared" si="3"/>
        <v>14307.7</v>
      </c>
    </row>
    <row r="14" spans="1:12" ht="17.25" customHeight="1" x14ac:dyDescent="0.25">
      <c r="A14" s="112"/>
      <c r="B14" s="113"/>
      <c r="C14" s="113"/>
      <c r="D14" s="114"/>
      <c r="E14" s="8">
        <v>200</v>
      </c>
      <c r="F14" s="110"/>
      <c r="G14" s="36">
        <v>13412</v>
      </c>
      <c r="H14" s="57">
        <v>25154.206000000006</v>
      </c>
      <c r="I14" s="57">
        <f t="shared" si="0"/>
        <v>15735.763120000001</v>
      </c>
      <c r="J14" s="57">
        <f t="shared" si="1"/>
        <v>15408.242080000002</v>
      </c>
      <c r="K14" s="57">
        <f t="shared" si="2"/>
        <v>15080.72104</v>
      </c>
      <c r="L14" s="57">
        <f t="shared" si="3"/>
        <v>14753.2</v>
      </c>
    </row>
    <row r="15" spans="1:12" ht="17.25" customHeight="1" thickBot="1" x14ac:dyDescent="0.3">
      <c r="A15" s="112"/>
      <c r="B15" s="113"/>
      <c r="C15" s="113"/>
      <c r="D15" s="114"/>
      <c r="E15" s="30">
        <v>300</v>
      </c>
      <c r="F15" s="110"/>
      <c r="G15" s="38">
        <v>14147</v>
      </c>
      <c r="H15" s="57">
        <v>26532.698500000006</v>
      </c>
      <c r="I15" s="57">
        <f t="shared" si="0"/>
        <v>16598.109220000002</v>
      </c>
      <c r="J15" s="57">
        <f t="shared" si="1"/>
        <v>16252.639480000002</v>
      </c>
      <c r="K15" s="57">
        <f t="shared" si="2"/>
        <v>15907.169740000001</v>
      </c>
      <c r="L15" s="57">
        <f t="shared" si="3"/>
        <v>15561.7</v>
      </c>
    </row>
    <row r="16" spans="1:12" ht="17.25" customHeight="1" x14ac:dyDescent="0.25">
      <c r="A16" s="112"/>
      <c r="B16" s="113"/>
      <c r="C16" s="113"/>
      <c r="D16" s="114"/>
      <c r="E16" s="10">
        <v>116</v>
      </c>
      <c r="F16" s="109" t="s">
        <v>47</v>
      </c>
      <c r="G16" s="35">
        <v>13385</v>
      </c>
      <c r="H16" s="57">
        <v>25103.567500000008</v>
      </c>
      <c r="I16" s="57">
        <f t="shared" si="0"/>
        <v>15704.085100000002</v>
      </c>
      <c r="J16" s="57">
        <f t="shared" si="1"/>
        <v>15377.223400000001</v>
      </c>
      <c r="K16" s="57">
        <f t="shared" si="2"/>
        <v>15050.361700000001</v>
      </c>
      <c r="L16" s="57">
        <f t="shared" si="3"/>
        <v>14723.500000000002</v>
      </c>
    </row>
    <row r="17" spans="1:12" ht="17.25" customHeight="1" x14ac:dyDescent="0.25">
      <c r="A17" s="112"/>
      <c r="B17" s="113"/>
      <c r="C17" s="113"/>
      <c r="D17" s="114"/>
      <c r="E17" s="8">
        <v>200</v>
      </c>
      <c r="F17" s="110"/>
      <c r="G17" s="36">
        <v>13970</v>
      </c>
      <c r="H17" s="57">
        <v>26200.735000000008</v>
      </c>
      <c r="I17" s="57">
        <f t="shared" si="0"/>
        <v>16390.442200000001</v>
      </c>
      <c r="J17" s="57">
        <f t="shared" si="1"/>
        <v>16049.294800000001</v>
      </c>
      <c r="K17" s="57">
        <f t="shared" si="2"/>
        <v>15708.147400000002</v>
      </c>
      <c r="L17" s="57">
        <f t="shared" si="3"/>
        <v>15367.000000000002</v>
      </c>
    </row>
    <row r="18" spans="1:12" ht="17.25" customHeight="1" thickBot="1" x14ac:dyDescent="0.3">
      <c r="A18" s="112"/>
      <c r="B18" s="113"/>
      <c r="C18" s="113"/>
      <c r="D18" s="114"/>
      <c r="E18" s="30">
        <v>300</v>
      </c>
      <c r="F18" s="110"/>
      <c r="G18" s="38">
        <v>14525</v>
      </c>
      <c r="H18" s="57">
        <v>27241.637500000008</v>
      </c>
      <c r="I18" s="57">
        <f t="shared" si="0"/>
        <v>17041.601500000001</v>
      </c>
      <c r="J18" s="57">
        <f t="shared" si="1"/>
        <v>16686.901000000002</v>
      </c>
      <c r="K18" s="57">
        <f t="shared" si="2"/>
        <v>16332.200500000001</v>
      </c>
      <c r="L18" s="57">
        <f t="shared" si="3"/>
        <v>15977.500000000002</v>
      </c>
    </row>
    <row r="19" spans="1:12" ht="17.25" customHeight="1" x14ac:dyDescent="0.25">
      <c r="A19" s="112"/>
      <c r="B19" s="113"/>
      <c r="C19" s="113"/>
      <c r="D19" s="114"/>
      <c r="E19" s="10">
        <v>116</v>
      </c>
      <c r="F19" s="109" t="s">
        <v>43</v>
      </c>
      <c r="G19" s="35">
        <v>16326</v>
      </c>
      <c r="H19" s="57">
        <v>30619.413000000004</v>
      </c>
      <c r="I19" s="57">
        <f t="shared" si="0"/>
        <v>19154.642760000002</v>
      </c>
      <c r="J19" s="57">
        <f t="shared" si="1"/>
        <v>18755.961840000004</v>
      </c>
      <c r="K19" s="57">
        <f t="shared" si="2"/>
        <v>18357.280920000001</v>
      </c>
      <c r="L19" s="57">
        <f t="shared" si="3"/>
        <v>17958.600000000002</v>
      </c>
    </row>
    <row r="20" spans="1:12" ht="17.25" customHeight="1" x14ac:dyDescent="0.25">
      <c r="A20" s="112"/>
      <c r="B20" s="113"/>
      <c r="C20" s="113"/>
      <c r="D20" s="114"/>
      <c r="E20" s="8">
        <v>200</v>
      </c>
      <c r="F20" s="110"/>
      <c r="G20" s="36">
        <v>16731</v>
      </c>
      <c r="H20" s="57">
        <v>31378.990500000011</v>
      </c>
      <c r="I20" s="57">
        <f t="shared" si="0"/>
        <v>19629.81306</v>
      </c>
      <c r="J20" s="57">
        <f t="shared" si="1"/>
        <v>19221.242040000001</v>
      </c>
      <c r="K20" s="57">
        <f t="shared" si="2"/>
        <v>18812.671020000002</v>
      </c>
      <c r="L20" s="57">
        <f t="shared" si="3"/>
        <v>18404.100000000002</v>
      </c>
    </row>
    <row r="21" spans="1:12" ht="17.25" customHeight="1" thickBot="1" x14ac:dyDescent="0.3">
      <c r="A21" s="112"/>
      <c r="B21" s="113"/>
      <c r="C21" s="113"/>
      <c r="D21" s="114"/>
      <c r="E21" s="30">
        <v>300</v>
      </c>
      <c r="F21" s="110"/>
      <c r="G21" s="38">
        <v>17466</v>
      </c>
      <c r="H21" s="57">
        <v>32757.483000000007</v>
      </c>
      <c r="I21" s="57">
        <f t="shared" si="0"/>
        <v>20492.159160000003</v>
      </c>
      <c r="J21" s="57">
        <f t="shared" si="1"/>
        <v>20065.639439999999</v>
      </c>
      <c r="K21" s="57">
        <f t="shared" si="2"/>
        <v>19639.119720000002</v>
      </c>
      <c r="L21" s="57">
        <f t="shared" si="3"/>
        <v>19212.600000000002</v>
      </c>
    </row>
    <row r="22" spans="1:12" ht="17.25" customHeight="1" x14ac:dyDescent="0.25">
      <c r="A22" s="112"/>
      <c r="B22" s="113"/>
      <c r="C22" s="113"/>
      <c r="D22" s="114"/>
      <c r="E22" s="10">
        <v>116</v>
      </c>
      <c r="F22" s="109" t="s">
        <v>48</v>
      </c>
      <c r="G22" s="35">
        <v>16326</v>
      </c>
      <c r="H22" s="57">
        <v>30619.413000000004</v>
      </c>
      <c r="I22" s="57">
        <f t="shared" si="0"/>
        <v>19154.642760000002</v>
      </c>
      <c r="J22" s="57">
        <f t="shared" si="1"/>
        <v>18755.961840000004</v>
      </c>
      <c r="K22" s="57">
        <f t="shared" si="2"/>
        <v>18357.280920000001</v>
      </c>
      <c r="L22" s="57">
        <f t="shared" si="3"/>
        <v>17958.600000000002</v>
      </c>
    </row>
    <row r="23" spans="1:12" ht="17.25" customHeight="1" x14ac:dyDescent="0.25">
      <c r="A23" s="112"/>
      <c r="B23" s="113"/>
      <c r="C23" s="113"/>
      <c r="D23" s="114"/>
      <c r="E23" s="8">
        <v>200</v>
      </c>
      <c r="F23" s="110"/>
      <c r="G23" s="36">
        <v>16731</v>
      </c>
      <c r="H23" s="57">
        <v>31378.990500000011</v>
      </c>
      <c r="I23" s="57">
        <f t="shared" si="0"/>
        <v>19629.81306</v>
      </c>
      <c r="J23" s="57">
        <f t="shared" si="1"/>
        <v>19221.242040000001</v>
      </c>
      <c r="K23" s="57">
        <f t="shared" si="2"/>
        <v>18812.671020000002</v>
      </c>
      <c r="L23" s="57">
        <f t="shared" si="3"/>
        <v>18404.100000000002</v>
      </c>
    </row>
    <row r="24" spans="1:12" ht="17.25" customHeight="1" thickBot="1" x14ac:dyDescent="0.3">
      <c r="A24" s="112"/>
      <c r="B24" s="113"/>
      <c r="C24" s="113"/>
      <c r="D24" s="114"/>
      <c r="E24" s="9">
        <v>300</v>
      </c>
      <c r="F24" s="111"/>
      <c r="G24" s="37">
        <v>17466</v>
      </c>
      <c r="H24" s="57">
        <v>32757.483000000007</v>
      </c>
      <c r="I24" s="57">
        <f t="shared" si="0"/>
        <v>20492.159160000003</v>
      </c>
      <c r="J24" s="57">
        <f t="shared" si="1"/>
        <v>20065.639439999999</v>
      </c>
      <c r="K24" s="57">
        <f t="shared" si="2"/>
        <v>19639.119720000002</v>
      </c>
      <c r="L24" s="57">
        <f t="shared" si="3"/>
        <v>19212.600000000002</v>
      </c>
    </row>
    <row r="25" spans="1:12" ht="17.25" customHeight="1" x14ac:dyDescent="0.25">
      <c r="A25" s="112"/>
      <c r="B25" s="113"/>
      <c r="C25" s="113"/>
      <c r="D25" s="114"/>
      <c r="E25" s="7">
        <v>116</v>
      </c>
      <c r="F25" s="110" t="s">
        <v>49</v>
      </c>
      <c r="G25" s="39">
        <v>14886</v>
      </c>
      <c r="H25" s="57">
        <v>27918.69300000001</v>
      </c>
      <c r="I25" s="57">
        <f t="shared" si="0"/>
        <v>17465.148360000003</v>
      </c>
      <c r="J25" s="57">
        <f t="shared" si="1"/>
        <v>17101.632239999999</v>
      </c>
      <c r="K25" s="57">
        <f t="shared" si="2"/>
        <v>16738.116120000002</v>
      </c>
      <c r="L25" s="57">
        <f t="shared" si="3"/>
        <v>16374.600000000002</v>
      </c>
    </row>
    <row r="26" spans="1:12" ht="17.25" customHeight="1" x14ac:dyDescent="0.25">
      <c r="A26" s="112"/>
      <c r="B26" s="113"/>
      <c r="C26" s="113"/>
      <c r="D26" s="114"/>
      <c r="E26" s="8">
        <v>200</v>
      </c>
      <c r="F26" s="110"/>
      <c r="G26" s="36">
        <v>15291</v>
      </c>
      <c r="H26" s="57">
        <v>28678.270500000006</v>
      </c>
      <c r="I26" s="57">
        <f t="shared" si="0"/>
        <v>17940.318660000001</v>
      </c>
      <c r="J26" s="57">
        <f t="shared" si="1"/>
        <v>17566.91244</v>
      </c>
      <c r="K26" s="57">
        <f t="shared" si="2"/>
        <v>17193.506219999999</v>
      </c>
      <c r="L26" s="57">
        <f t="shared" si="3"/>
        <v>16820.100000000002</v>
      </c>
    </row>
    <row r="27" spans="1:12" ht="17.25" customHeight="1" thickBot="1" x14ac:dyDescent="0.3">
      <c r="A27" s="112"/>
      <c r="B27" s="113"/>
      <c r="C27" s="113"/>
      <c r="D27" s="114"/>
      <c r="E27" s="9">
        <v>300</v>
      </c>
      <c r="F27" s="111"/>
      <c r="G27" s="37">
        <v>16026</v>
      </c>
      <c r="H27" s="57">
        <v>30056.763000000006</v>
      </c>
      <c r="I27" s="57">
        <f t="shared" si="0"/>
        <v>18802.664760000003</v>
      </c>
      <c r="J27" s="57">
        <f t="shared" si="1"/>
        <v>18411.309840000002</v>
      </c>
      <c r="K27" s="57">
        <f t="shared" si="2"/>
        <v>18019.954920000004</v>
      </c>
      <c r="L27" s="57">
        <f t="shared" si="3"/>
        <v>17628.600000000002</v>
      </c>
    </row>
    <row r="28" spans="1:12" ht="17.25" customHeight="1" x14ac:dyDescent="0.25">
      <c r="A28" s="112"/>
      <c r="B28" s="113"/>
      <c r="C28" s="113"/>
      <c r="D28" s="114"/>
      <c r="E28" s="7">
        <v>116</v>
      </c>
      <c r="F28" s="110" t="s">
        <v>50</v>
      </c>
      <c r="G28" s="39">
        <v>15303</v>
      </c>
      <c r="H28" s="57">
        <v>28700.776500000007</v>
      </c>
      <c r="I28" s="57">
        <f t="shared" si="0"/>
        <v>17954.397780000003</v>
      </c>
      <c r="J28" s="57">
        <f t="shared" si="1"/>
        <v>17580.698520000002</v>
      </c>
      <c r="K28" s="57">
        <f t="shared" si="2"/>
        <v>17206.999260000001</v>
      </c>
      <c r="L28" s="57">
        <f t="shared" si="3"/>
        <v>16833.300000000003</v>
      </c>
    </row>
    <row r="29" spans="1:12" ht="17.25" customHeight="1" x14ac:dyDescent="0.25">
      <c r="A29" s="112"/>
      <c r="B29" s="113"/>
      <c r="C29" s="113"/>
      <c r="D29" s="114"/>
      <c r="E29" s="8">
        <v>200</v>
      </c>
      <c r="F29" s="110"/>
      <c r="G29" s="36">
        <v>15708</v>
      </c>
      <c r="H29" s="57">
        <v>29460.354000000007</v>
      </c>
      <c r="I29" s="57">
        <f t="shared" si="0"/>
        <v>18429.568080000001</v>
      </c>
      <c r="J29" s="57">
        <f t="shared" si="1"/>
        <v>18045.978720000003</v>
      </c>
      <c r="K29" s="57">
        <f t="shared" si="2"/>
        <v>17662.389360000001</v>
      </c>
      <c r="L29" s="57">
        <f t="shared" si="3"/>
        <v>17278.800000000003</v>
      </c>
    </row>
    <row r="30" spans="1:12" ht="17.25" customHeight="1" thickBot="1" x14ac:dyDescent="0.3">
      <c r="A30" s="112"/>
      <c r="B30" s="113"/>
      <c r="C30" s="113"/>
      <c r="D30" s="114"/>
      <c r="E30" s="9">
        <v>300</v>
      </c>
      <c r="F30" s="111"/>
      <c r="G30" s="37">
        <v>16443</v>
      </c>
      <c r="H30" s="57">
        <v>30838.846500000011</v>
      </c>
      <c r="I30" s="57">
        <f t="shared" si="0"/>
        <v>19291.914180000003</v>
      </c>
      <c r="J30" s="57">
        <f t="shared" si="1"/>
        <v>18890.376120000004</v>
      </c>
      <c r="K30" s="57">
        <f t="shared" si="2"/>
        <v>18488.838060000002</v>
      </c>
      <c r="L30" s="57">
        <f t="shared" si="3"/>
        <v>18087.300000000003</v>
      </c>
    </row>
    <row r="31" spans="1:12" ht="17.25" customHeight="1" x14ac:dyDescent="0.25">
      <c r="A31" s="112"/>
      <c r="B31" s="113"/>
      <c r="C31" s="113"/>
      <c r="D31" s="114"/>
      <c r="E31" s="7">
        <v>116</v>
      </c>
      <c r="F31" s="110" t="s">
        <v>51</v>
      </c>
      <c r="G31" s="39">
        <v>12824</v>
      </c>
      <c r="H31" s="57">
        <v>24051.412000000004</v>
      </c>
      <c r="I31" s="57">
        <f t="shared" si="0"/>
        <v>15045.886240000002</v>
      </c>
      <c r="J31" s="57">
        <f t="shared" si="1"/>
        <v>14732.724160000002</v>
      </c>
      <c r="K31" s="57">
        <f t="shared" si="2"/>
        <v>14419.562080000002</v>
      </c>
      <c r="L31" s="57">
        <f t="shared" si="3"/>
        <v>14106.400000000001</v>
      </c>
    </row>
    <row r="32" spans="1:12" ht="17.25" customHeight="1" x14ac:dyDescent="0.25">
      <c r="A32" s="112"/>
      <c r="B32" s="113"/>
      <c r="C32" s="113"/>
      <c r="D32" s="114"/>
      <c r="E32" s="8">
        <v>200</v>
      </c>
      <c r="F32" s="110"/>
      <c r="G32" s="36">
        <v>13228</v>
      </c>
      <c r="H32" s="57">
        <v>24809.114000000005</v>
      </c>
      <c r="I32" s="57">
        <f t="shared" si="0"/>
        <v>15519.883280000002</v>
      </c>
      <c r="J32" s="57">
        <f t="shared" si="1"/>
        <v>15196.855520000003</v>
      </c>
      <c r="K32" s="57">
        <f t="shared" si="2"/>
        <v>14873.82776</v>
      </c>
      <c r="L32" s="57">
        <f t="shared" si="3"/>
        <v>14550.800000000001</v>
      </c>
    </row>
    <row r="33" spans="1:12" ht="17.25" customHeight="1" thickBot="1" x14ac:dyDescent="0.3">
      <c r="A33" s="112"/>
      <c r="B33" s="113"/>
      <c r="C33" s="113"/>
      <c r="D33" s="114"/>
      <c r="E33" s="9">
        <v>300</v>
      </c>
      <c r="F33" s="111"/>
      <c r="G33" s="37">
        <v>13963</v>
      </c>
      <c r="H33" s="57">
        <v>26187.606500000005</v>
      </c>
      <c r="I33" s="57">
        <f t="shared" si="0"/>
        <v>16382.229380000001</v>
      </c>
      <c r="J33" s="57">
        <f t="shared" si="1"/>
        <v>16041.252920000003</v>
      </c>
      <c r="K33" s="57">
        <f t="shared" si="2"/>
        <v>15700.276460000001</v>
      </c>
      <c r="L33" s="57">
        <f t="shared" si="3"/>
        <v>15359.300000000001</v>
      </c>
    </row>
    <row r="34" spans="1:12" ht="17.25" customHeight="1" x14ac:dyDescent="0.25">
      <c r="A34" s="112"/>
      <c r="B34" s="113"/>
      <c r="C34" s="113"/>
      <c r="D34" s="114"/>
      <c r="E34" s="7">
        <v>116</v>
      </c>
      <c r="F34" s="110" t="s">
        <v>52</v>
      </c>
      <c r="G34" s="39">
        <v>13251</v>
      </c>
      <c r="H34" s="57">
        <v>24852.250500000002</v>
      </c>
      <c r="I34" s="57">
        <f t="shared" si="0"/>
        <v>15546.868259999999</v>
      </c>
      <c r="J34" s="57">
        <f t="shared" si="1"/>
        <v>15223.278840000001</v>
      </c>
      <c r="K34" s="57">
        <f t="shared" si="2"/>
        <v>14899.689420000001</v>
      </c>
      <c r="L34" s="57">
        <f t="shared" si="3"/>
        <v>14576.1</v>
      </c>
    </row>
    <row r="35" spans="1:12" ht="17.25" customHeight="1" x14ac:dyDescent="0.25">
      <c r="A35" s="112"/>
      <c r="B35" s="113"/>
      <c r="C35" s="113"/>
      <c r="D35" s="114"/>
      <c r="E35" s="8">
        <v>200</v>
      </c>
      <c r="F35" s="110"/>
      <c r="G35" s="36">
        <v>13656</v>
      </c>
      <c r="H35" s="57">
        <v>25611.828000000005</v>
      </c>
      <c r="I35" s="57">
        <f t="shared" si="0"/>
        <v>16022.038560000003</v>
      </c>
      <c r="J35" s="57">
        <f t="shared" si="1"/>
        <v>15688.559040000002</v>
      </c>
      <c r="K35" s="57">
        <f t="shared" si="2"/>
        <v>15355.079520000003</v>
      </c>
      <c r="L35" s="57">
        <f t="shared" si="3"/>
        <v>15021.6</v>
      </c>
    </row>
    <row r="36" spans="1:12" ht="17.25" customHeight="1" thickBot="1" x14ac:dyDescent="0.3">
      <c r="A36" s="115"/>
      <c r="B36" s="116"/>
      <c r="C36" s="116"/>
      <c r="D36" s="117"/>
      <c r="E36" s="9">
        <v>300</v>
      </c>
      <c r="F36" s="111"/>
      <c r="G36" s="37">
        <v>14391</v>
      </c>
      <c r="H36" s="57">
        <v>26990.320500000009</v>
      </c>
      <c r="I36" s="57">
        <f t="shared" si="0"/>
        <v>16884.38466</v>
      </c>
      <c r="J36" s="57">
        <f t="shared" si="1"/>
        <v>16532.956440000002</v>
      </c>
      <c r="K36" s="57">
        <f t="shared" si="2"/>
        <v>16181.528220000002</v>
      </c>
      <c r="L36" s="57">
        <f t="shared" si="3"/>
        <v>15830.100000000002</v>
      </c>
    </row>
    <row r="37" spans="1:12" ht="18" customHeight="1" x14ac:dyDescent="0.25">
      <c r="A37" s="11" t="s">
        <v>7</v>
      </c>
      <c r="B37" s="4"/>
      <c r="C37" s="4"/>
      <c r="D37" s="4"/>
      <c r="E37" s="4"/>
      <c r="F37" s="4"/>
      <c r="G37" s="4"/>
    </row>
    <row r="38" spans="1:12" ht="83.25" customHeight="1" x14ac:dyDescent="0.25">
      <c r="A38" s="119" t="s">
        <v>61</v>
      </c>
      <c r="B38" s="90"/>
      <c r="C38" s="90"/>
      <c r="D38" s="90"/>
      <c r="E38" s="90"/>
      <c r="F38" s="90"/>
      <c r="G38" s="90"/>
    </row>
    <row r="39" spans="1:12" ht="18" customHeight="1" x14ac:dyDescent="0.25">
      <c r="A39" s="11" t="s">
        <v>8</v>
      </c>
      <c r="B39" s="4"/>
      <c r="C39" s="4"/>
      <c r="D39" s="4"/>
      <c r="E39" s="4"/>
      <c r="F39" s="4"/>
      <c r="G39" s="4"/>
    </row>
    <row r="40" spans="1:12" x14ac:dyDescent="0.25">
      <c r="A40" s="12"/>
      <c r="B40" s="96" t="s">
        <v>9</v>
      </c>
      <c r="C40" s="97"/>
      <c r="D40" s="97"/>
      <c r="E40" s="97"/>
      <c r="F40" s="97"/>
      <c r="G40" s="97"/>
    </row>
    <row r="41" spans="1:12" ht="18" customHeight="1" x14ac:dyDescent="0.25">
      <c r="A41" s="12" t="s">
        <v>10</v>
      </c>
      <c r="B41" s="96"/>
      <c r="C41" s="97"/>
      <c r="D41" s="97"/>
      <c r="E41" s="97"/>
      <c r="F41" s="97"/>
      <c r="G41" s="97"/>
    </row>
    <row r="42" spans="1:12" x14ac:dyDescent="0.25">
      <c r="A42" s="13"/>
      <c r="B42" s="96"/>
      <c r="C42" s="97"/>
      <c r="D42" s="97"/>
      <c r="E42" s="97"/>
      <c r="F42" s="97"/>
      <c r="G42" s="97"/>
    </row>
    <row r="43" spans="1:12" ht="18" customHeight="1" x14ac:dyDescent="0.25">
      <c r="A43" s="11" t="s">
        <v>11</v>
      </c>
      <c r="B43" s="4"/>
      <c r="C43" s="14"/>
      <c r="D43" s="14"/>
      <c r="E43" s="14"/>
      <c r="F43" s="14"/>
      <c r="G43" s="14"/>
    </row>
    <row r="44" spans="1:12" ht="63" customHeight="1" x14ac:dyDescent="0.25">
      <c r="A44" s="52" t="s">
        <v>44</v>
      </c>
      <c r="B44" s="98" t="s">
        <v>45</v>
      </c>
      <c r="C44" s="98"/>
      <c r="D44" s="85" t="s">
        <v>46</v>
      </c>
      <c r="E44" s="86"/>
      <c r="F44" s="85" t="s">
        <v>47</v>
      </c>
      <c r="G44" s="99"/>
    </row>
    <row r="45" spans="1:12" ht="63" customHeight="1" x14ac:dyDescent="0.25">
      <c r="A45" s="52" t="s">
        <v>43</v>
      </c>
      <c r="B45" s="98" t="s">
        <v>48</v>
      </c>
      <c r="C45" s="98"/>
      <c r="D45" s="85" t="s">
        <v>49</v>
      </c>
      <c r="E45" s="86"/>
      <c r="F45" s="85" t="s">
        <v>50</v>
      </c>
      <c r="G45" s="99"/>
    </row>
    <row r="46" spans="1:12" ht="63" customHeight="1" x14ac:dyDescent="0.25">
      <c r="A46" s="52" t="s">
        <v>51</v>
      </c>
      <c r="B46" s="85" t="s">
        <v>52</v>
      </c>
      <c r="C46" s="86"/>
      <c r="D46" s="25"/>
      <c r="E46" s="26"/>
      <c r="F46" s="26"/>
      <c r="G46" s="26"/>
    </row>
    <row r="47" spans="1:12" x14ac:dyDescent="0.25">
      <c r="A47" s="87" t="s">
        <v>12</v>
      </c>
      <c r="B47" s="87"/>
      <c r="C47" s="87"/>
      <c r="D47" s="53"/>
      <c r="E47" s="88" t="s">
        <v>13</v>
      </c>
      <c r="F47" s="88"/>
      <c r="G47" s="88"/>
    </row>
    <row r="48" spans="1:12" s="16" customFormat="1" ht="14.25" customHeight="1" x14ac:dyDescent="0.25">
      <c r="A48" s="17" t="s">
        <v>14</v>
      </c>
      <c r="B48" s="18"/>
      <c r="C48" s="50"/>
      <c r="D48" s="50"/>
      <c r="E48" s="50"/>
      <c r="F48" s="50"/>
      <c r="G48" s="20"/>
    </row>
    <row r="49" spans="1:7" ht="11.25" customHeight="1" x14ac:dyDescent="0.25">
      <c r="A49" s="90" t="s">
        <v>55</v>
      </c>
      <c r="B49" s="90"/>
      <c r="C49" s="50"/>
      <c r="D49" s="50"/>
      <c r="E49" s="50"/>
      <c r="F49" s="50"/>
      <c r="G49" s="50"/>
    </row>
    <row r="50" spans="1:7" ht="38.25" customHeight="1" x14ac:dyDescent="0.25">
      <c r="A50" s="51"/>
      <c r="B50" s="51"/>
      <c r="C50" s="50"/>
      <c r="D50" s="50"/>
      <c r="E50" s="50"/>
      <c r="F50" s="50"/>
      <c r="G50" s="50"/>
    </row>
    <row r="51" spans="1:7" s="16" customFormat="1" ht="23.25" customHeight="1" x14ac:dyDescent="0.25">
      <c r="A51" s="17" t="s">
        <v>17</v>
      </c>
      <c r="B51" s="18"/>
      <c r="C51" s="50"/>
      <c r="D51" s="50"/>
      <c r="E51" s="50"/>
      <c r="F51" s="50"/>
      <c r="G51" s="20"/>
    </row>
    <row r="52" spans="1:7" ht="11.25" customHeight="1" x14ac:dyDescent="0.25">
      <c r="A52" s="90" t="s">
        <v>55</v>
      </c>
      <c r="B52" s="90"/>
      <c r="C52" s="50"/>
      <c r="D52" s="50"/>
      <c r="E52" s="50"/>
      <c r="F52" s="50"/>
      <c r="G52" s="50"/>
    </row>
    <row r="53" spans="1:7" s="16" customFormat="1" ht="9.9499999999999993" customHeight="1" x14ac:dyDescent="0.25">
      <c r="A53" s="91"/>
      <c r="B53" s="91"/>
      <c r="C53" s="50"/>
      <c r="D53" s="50"/>
      <c r="E53" s="50"/>
      <c r="F53" s="50"/>
      <c r="G53" s="20"/>
    </row>
    <row r="54" spans="1:7" x14ac:dyDescent="0.25">
      <c r="A54" s="91"/>
      <c r="B54" s="91"/>
      <c r="C54" s="50"/>
      <c r="D54" s="50"/>
      <c r="E54" s="50"/>
      <c r="F54" s="50"/>
      <c r="G54" s="50"/>
    </row>
    <row r="55" spans="1:7" ht="21.75" customHeight="1" x14ac:dyDescent="0.25">
      <c r="A55" s="18"/>
      <c r="C55" s="50"/>
      <c r="D55" s="50"/>
      <c r="E55" s="50"/>
      <c r="F55" s="50"/>
      <c r="G55" s="50"/>
    </row>
    <row r="56" spans="1:7" ht="12" customHeight="1" x14ac:dyDescent="0.25">
      <c r="A56" s="120" t="s">
        <v>18</v>
      </c>
      <c r="B56" s="92"/>
      <c r="E56" s="50"/>
      <c r="F56" s="50"/>
      <c r="G56" s="50"/>
    </row>
    <row r="57" spans="1:7" s="16" customFormat="1" ht="9.75" hidden="1" customHeight="1" x14ac:dyDescent="0.25">
      <c r="A57" s="118" t="s">
        <v>55</v>
      </c>
      <c r="B57" s="118"/>
      <c r="C57" s="50"/>
      <c r="D57" s="50"/>
      <c r="E57" s="50"/>
      <c r="F57" s="50"/>
      <c r="G57" s="20"/>
    </row>
    <row r="58" spans="1:7" x14ac:dyDescent="0.25">
      <c r="A58" s="118"/>
      <c r="B58" s="118"/>
      <c r="C58" s="50"/>
      <c r="D58" s="50"/>
      <c r="E58" s="50"/>
      <c r="F58" s="50"/>
      <c r="G58" s="50"/>
    </row>
    <row r="59" spans="1:7" ht="18.75" customHeight="1" x14ac:dyDescent="0.25">
      <c r="C59" s="50"/>
      <c r="D59" s="50"/>
      <c r="E59" s="50"/>
      <c r="F59" s="50"/>
      <c r="G59" s="50"/>
    </row>
    <row r="60" spans="1:7" ht="15.75" customHeight="1" x14ac:dyDescent="0.25">
      <c r="A60" s="17"/>
      <c r="G60" s="50"/>
    </row>
    <row r="61" spans="1:7" ht="12.75" customHeight="1" x14ac:dyDescent="0.25">
      <c r="A61" s="92"/>
      <c r="B61" s="92"/>
    </row>
    <row r="62" spans="1:7" ht="10.5" customHeight="1" x14ac:dyDescent="0.25">
      <c r="A62" s="91"/>
      <c r="B62" s="91"/>
    </row>
    <row r="63" spans="1:7" s="16" customFormat="1" ht="9.9499999999999993" customHeight="1" x14ac:dyDescent="0.25">
      <c r="A63" s="91"/>
      <c r="B63" s="91"/>
      <c r="C63" s="1"/>
      <c r="D63" s="1"/>
      <c r="E63" s="1"/>
      <c r="F63" s="1"/>
    </row>
    <row r="64" spans="1:7" ht="23.25" customHeight="1" x14ac:dyDescent="0.25"/>
    <row r="65" spans="1:7" ht="42.75" customHeight="1" x14ac:dyDescent="0.25">
      <c r="A65" s="89" t="s">
        <v>68</v>
      </c>
      <c r="B65" s="89"/>
      <c r="C65" s="89"/>
      <c r="D65" s="89"/>
      <c r="E65" s="89"/>
      <c r="F65" s="89"/>
      <c r="G65" s="89"/>
    </row>
    <row r="66" spans="1:7" ht="14.25" hidden="1" customHeight="1" x14ac:dyDescent="0.25">
      <c r="A66" s="89"/>
      <c r="B66" s="89"/>
      <c r="C66" s="89"/>
      <c r="D66" s="89"/>
      <c r="E66" s="89"/>
      <c r="F66" s="89"/>
      <c r="G66" s="89"/>
    </row>
    <row r="67" spans="1:7" ht="42" customHeight="1" x14ac:dyDescent="0.25">
      <c r="A67" s="93"/>
      <c r="B67" s="93"/>
      <c r="C67" s="93"/>
      <c r="D67" s="93"/>
      <c r="E67" s="93"/>
      <c r="F67" s="93"/>
      <c r="G67" s="93"/>
    </row>
    <row r="68" spans="1:7" x14ac:dyDescent="0.25">
      <c r="A68" s="50"/>
      <c r="B68" s="50"/>
      <c r="C68" s="50"/>
      <c r="D68" s="50"/>
      <c r="E68" s="50"/>
      <c r="F68" s="50"/>
      <c r="G68" s="50"/>
    </row>
    <row r="69" spans="1:7" ht="18.75" customHeight="1" x14ac:dyDescent="0.25">
      <c r="A69" s="50"/>
      <c r="B69" s="50"/>
      <c r="C69" s="50"/>
      <c r="D69" s="50"/>
      <c r="E69" s="50"/>
      <c r="F69" s="50"/>
      <c r="G69" s="50"/>
    </row>
    <row r="70" spans="1:7" ht="14.25" customHeight="1" x14ac:dyDescent="0.25">
      <c r="A70" s="17"/>
    </row>
    <row r="71" spans="1:7" ht="10.5" customHeight="1" x14ac:dyDescent="0.25">
      <c r="A71" s="94"/>
      <c r="B71" s="94"/>
    </row>
    <row r="72" spans="1:7" x14ac:dyDescent="0.25">
      <c r="A72" s="50"/>
    </row>
    <row r="73" spans="1:7" ht="10.5" customHeight="1" x14ac:dyDescent="0.25">
      <c r="A73" s="89"/>
      <c r="B73" s="89"/>
      <c r="C73" s="89"/>
      <c r="D73" s="89"/>
      <c r="E73" s="89"/>
      <c r="F73" s="89"/>
      <c r="G73" s="89"/>
    </row>
    <row r="74" spans="1:7" ht="12" customHeight="1" x14ac:dyDescent="0.25">
      <c r="A74" s="89"/>
      <c r="B74" s="89"/>
      <c r="C74" s="89"/>
      <c r="D74" s="89"/>
      <c r="E74" s="89"/>
      <c r="F74" s="89"/>
      <c r="G74" s="89"/>
    </row>
    <row r="75" spans="1:7" x14ac:dyDescent="0.25">
      <c r="A75" s="21"/>
      <c r="B75" s="21"/>
      <c r="C75" s="21"/>
      <c r="D75" s="21"/>
      <c r="E75" s="21"/>
      <c r="F75" s="21"/>
      <c r="G75" s="21"/>
    </row>
  </sheetData>
  <mergeCells count="37">
    <mergeCell ref="B44:C44"/>
    <mergeCell ref="D44:E44"/>
    <mergeCell ref="A74:G74"/>
    <mergeCell ref="A62:B63"/>
    <mergeCell ref="A65:G65"/>
    <mergeCell ref="A66:G66"/>
    <mergeCell ref="A67:G67"/>
    <mergeCell ref="A71:B71"/>
    <mergeCell ref="A73:G73"/>
    <mergeCell ref="A61:B61"/>
    <mergeCell ref="B45:C45"/>
    <mergeCell ref="D45:E45"/>
    <mergeCell ref="F45:G45"/>
    <mergeCell ref="B46:C46"/>
    <mergeCell ref="A47:C47"/>
    <mergeCell ref="E47:G47"/>
    <mergeCell ref="A49:B49"/>
    <mergeCell ref="A52:B52"/>
    <mergeCell ref="A53:B54"/>
    <mergeCell ref="A56:B56"/>
    <mergeCell ref="A57:B58"/>
    <mergeCell ref="F44:G44"/>
    <mergeCell ref="A6:D6"/>
    <mergeCell ref="A7:D8"/>
    <mergeCell ref="F7:F9"/>
    <mergeCell ref="A9:D36"/>
    <mergeCell ref="F10:F12"/>
    <mergeCell ref="F13:F15"/>
    <mergeCell ref="F16:F18"/>
    <mergeCell ref="F19:F21"/>
    <mergeCell ref="F22:F24"/>
    <mergeCell ref="F25:F27"/>
    <mergeCell ref="F28:F30"/>
    <mergeCell ref="F31:F33"/>
    <mergeCell ref="F34:F36"/>
    <mergeCell ref="A38:G38"/>
    <mergeCell ref="B40:G42"/>
  </mergeCells>
  <pageMargins left="0.70866141732283472" right="0.70866141732283472" top="0.55118110236220474" bottom="0.15748031496062992" header="0.31496062992125984" footer="0.31496062992125984"/>
  <pageSetup paperSize="9"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14</vt:i4>
      </vt:variant>
    </vt:vector>
  </HeadingPairs>
  <TitlesOfParts>
    <vt:vector size="29" baseType="lpstr">
      <vt:lpstr>38 MPES</vt:lpstr>
      <vt:lpstr>40M1m MPES</vt:lpstr>
      <vt:lpstr>42Bravo</vt:lpstr>
      <vt:lpstr>44М1m MPES</vt:lpstr>
      <vt:lpstr>44В1c MPES</vt:lpstr>
      <vt:lpstr>44С1c MPES</vt:lpstr>
      <vt:lpstr>44М1c MPES</vt:lpstr>
      <vt:lpstr>46 1m MPES</vt:lpstr>
      <vt:lpstr>50M1m MPES</vt:lpstr>
      <vt:lpstr>44 2c Bravo</vt:lpstr>
      <vt:lpstr>44М2c MPES</vt:lpstr>
      <vt:lpstr>44В2c MPES</vt:lpstr>
      <vt:lpstr>44С2c MPES</vt:lpstr>
      <vt:lpstr>46 2с MPES</vt:lpstr>
      <vt:lpstr>Лист1</vt:lpstr>
      <vt:lpstr>'38 MPES'!Область_печати</vt:lpstr>
      <vt:lpstr>'40M1m MPES'!Область_печати</vt:lpstr>
      <vt:lpstr>'42Bravo'!Область_печати</vt:lpstr>
      <vt:lpstr>'44 2c Bravo'!Область_печати</vt:lpstr>
      <vt:lpstr>'44В1c MPES'!Область_печати</vt:lpstr>
      <vt:lpstr>'44В2c MPES'!Область_печати</vt:lpstr>
      <vt:lpstr>'44М1c MPES'!Область_печати</vt:lpstr>
      <vt:lpstr>'44М1m MPES'!Область_печати</vt:lpstr>
      <vt:lpstr>'44М2c MPES'!Область_печати</vt:lpstr>
      <vt:lpstr>'44С1c MPES'!Область_печати</vt:lpstr>
      <vt:lpstr>'44С2c MPES'!Область_печати</vt:lpstr>
      <vt:lpstr>'46 1m MPES'!Область_печати</vt:lpstr>
      <vt:lpstr>'46 2с MPES'!Область_печати</vt:lpstr>
      <vt:lpstr>'50M1m MPES'!Область_печати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Виноградова Елена Олеговна</dc:creator>
  <cp:lastModifiedBy>Андрей</cp:lastModifiedBy>
  <cp:revision>1</cp:revision>
  <cp:lastPrinted>2021-12-23T13:02:11Z</cp:lastPrinted>
  <dcterms:created xsi:type="dcterms:W3CDTF">2021-01-14T09:23:14Z</dcterms:created>
  <dcterms:modified xsi:type="dcterms:W3CDTF">2023-03-03T12:34:41Z</dcterms:modified>
</cp:coreProperties>
</file>